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จัดสรร 66 31082566\รายการการใช้กระดาษและหมึกพิมพ์ประจำเดือน ปี66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1" i="2" l="1"/>
  <c r="BI51" i="2" s="1"/>
  <c r="BH51" i="2"/>
  <c r="BG51" i="2"/>
  <c r="BF51" i="2"/>
  <c r="BK50" i="2"/>
  <c r="BJ50" i="2"/>
  <c r="BK49" i="2"/>
  <c r="BJ49" i="2"/>
  <c r="BK48" i="2"/>
  <c r="BJ48" i="2"/>
  <c r="BK47" i="2"/>
  <c r="BJ47" i="2"/>
  <c r="BK46" i="2"/>
  <c r="BJ46" i="2"/>
  <c r="BK45" i="2"/>
  <c r="BJ45" i="2"/>
  <c r="BK44" i="2"/>
  <c r="BJ44" i="2"/>
  <c r="BK43" i="2"/>
  <c r="BJ43" i="2"/>
  <c r="BK42" i="2"/>
  <c r="BJ42" i="2"/>
  <c r="BK41" i="2"/>
  <c r="BJ41" i="2"/>
  <c r="BK40" i="2"/>
  <c r="BJ40" i="2"/>
  <c r="BK39" i="2"/>
  <c r="BJ39" i="2"/>
  <c r="BK38" i="2"/>
  <c r="BJ38" i="2"/>
  <c r="BK37" i="2"/>
  <c r="BJ37" i="2"/>
  <c r="BK36" i="2"/>
  <c r="BJ36" i="2"/>
  <c r="BK35" i="2"/>
  <c r="BJ35" i="2"/>
  <c r="BK34" i="2"/>
  <c r="BJ34" i="2"/>
  <c r="BK33" i="2"/>
  <c r="BJ33" i="2"/>
  <c r="BK32" i="2"/>
  <c r="BJ32" i="2"/>
  <c r="BK31" i="2"/>
  <c r="BJ31" i="2"/>
  <c r="BK30" i="2"/>
  <c r="BJ30" i="2"/>
  <c r="BK29" i="2"/>
  <c r="BJ29" i="2"/>
  <c r="BK28" i="2"/>
  <c r="BJ28" i="2"/>
  <c r="BK27" i="2"/>
  <c r="BJ27" i="2"/>
  <c r="BK26" i="2"/>
  <c r="BJ26" i="2"/>
  <c r="BK25" i="2"/>
  <c r="BJ25" i="2"/>
  <c r="BK24" i="2"/>
  <c r="BJ24" i="2"/>
  <c r="BK23" i="2"/>
  <c r="BJ23" i="2"/>
  <c r="BK22" i="2"/>
  <c r="BJ22" i="2"/>
  <c r="BJ21" i="2"/>
  <c r="BK20" i="2"/>
  <c r="BJ20" i="2"/>
  <c r="BK19" i="2"/>
  <c r="BJ19" i="2"/>
  <c r="BK18" i="2"/>
  <c r="BJ18" i="2"/>
  <c r="BK17" i="2"/>
  <c r="BJ17" i="2"/>
  <c r="BK16" i="2"/>
  <c r="BJ16" i="2"/>
  <c r="BK15" i="2"/>
  <c r="BJ15" i="2"/>
  <c r="BK14" i="2"/>
  <c r="BJ14" i="2"/>
  <c r="BK13" i="2"/>
  <c r="BJ13" i="2"/>
  <c r="BK12" i="2"/>
  <c r="BJ12" i="2"/>
  <c r="BK11" i="2"/>
  <c r="BJ11" i="2"/>
  <c r="BK10" i="2"/>
  <c r="BJ10" i="2"/>
  <c r="BK9" i="2"/>
  <c r="BJ9" i="2"/>
  <c r="BK8" i="2"/>
  <c r="BJ8" i="2"/>
  <c r="BK7" i="2"/>
  <c r="BJ7" i="2"/>
  <c r="V50" i="1"/>
  <c r="W50" i="1" s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BK21" i="2" l="1"/>
  <c r="BK51" i="2" s="1"/>
  <c r="BJ51" i="2"/>
  <c r="BC51" i="2"/>
  <c r="BB51" i="2"/>
  <c r="AZ51" i="2"/>
  <c r="BE50" i="2"/>
  <c r="BD50" i="2"/>
  <c r="BE49" i="2"/>
  <c r="BD49" i="2"/>
  <c r="BE48" i="2"/>
  <c r="BD48" i="2"/>
  <c r="BE47" i="2"/>
  <c r="BD47" i="2"/>
  <c r="BE46" i="2"/>
  <c r="BD46" i="2"/>
  <c r="BE45" i="2"/>
  <c r="BD45" i="2"/>
  <c r="BE44" i="2"/>
  <c r="BD44" i="2"/>
  <c r="BE43" i="2"/>
  <c r="BD43" i="2"/>
  <c r="BE42" i="2"/>
  <c r="BD42" i="2"/>
  <c r="BE41" i="2"/>
  <c r="BD41" i="2"/>
  <c r="BE40" i="2"/>
  <c r="BD40" i="2"/>
  <c r="BE39" i="2"/>
  <c r="BD39" i="2"/>
  <c r="BE38" i="2"/>
  <c r="BD38" i="2"/>
  <c r="BE37" i="2"/>
  <c r="BD37" i="2"/>
  <c r="BE36" i="2"/>
  <c r="BD36" i="2"/>
  <c r="BE35" i="2"/>
  <c r="BD35" i="2"/>
  <c r="BE34" i="2"/>
  <c r="BD34" i="2"/>
  <c r="BE33" i="2"/>
  <c r="BD33" i="2"/>
  <c r="BE32" i="2"/>
  <c r="BD32" i="2"/>
  <c r="BE31" i="2"/>
  <c r="BD31" i="2"/>
  <c r="BE30" i="2"/>
  <c r="BD30" i="2"/>
  <c r="BE29" i="2"/>
  <c r="BD29" i="2"/>
  <c r="BE28" i="2"/>
  <c r="BD28" i="2"/>
  <c r="BE27" i="2"/>
  <c r="BD27" i="2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D8" i="2"/>
  <c r="BE8" i="2"/>
  <c r="BD7" i="2"/>
  <c r="BA51" i="2"/>
  <c r="T50" i="1"/>
  <c r="U50" i="1" s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BD51" i="2" l="1"/>
  <c r="BE7" i="2"/>
  <c r="BE51" i="2" s="1"/>
  <c r="AY51" i="2"/>
  <c r="AX50" i="2"/>
  <c r="AX51" i="2" s="1"/>
  <c r="AU8" i="2" l="1"/>
  <c r="AU7" i="2"/>
  <c r="AW51" i="2" l="1"/>
  <c r="AV51" i="2"/>
  <c r="AU51" i="2"/>
  <c r="AT51" i="2"/>
  <c r="AY50" i="2"/>
  <c r="AY49" i="2"/>
  <c r="AX49" i="2"/>
  <c r="AY48" i="2"/>
  <c r="AX48" i="2"/>
  <c r="AY47" i="2"/>
  <c r="AX47" i="2"/>
  <c r="AY46" i="2"/>
  <c r="AX46" i="2"/>
  <c r="AY45" i="2"/>
  <c r="AX45" i="2"/>
  <c r="AY44" i="2"/>
  <c r="AX44" i="2"/>
  <c r="AY43" i="2"/>
  <c r="AX43" i="2"/>
  <c r="AY42" i="2"/>
  <c r="AX42" i="2"/>
  <c r="AY41" i="2"/>
  <c r="AX41" i="2"/>
  <c r="AY40" i="2"/>
  <c r="AX40" i="2"/>
  <c r="AY39" i="2"/>
  <c r="AX39" i="2"/>
  <c r="AY38" i="2"/>
  <c r="AX38" i="2"/>
  <c r="AY37" i="2"/>
  <c r="AX37" i="2"/>
  <c r="AY36" i="2"/>
  <c r="AX36" i="2"/>
  <c r="AY35" i="2"/>
  <c r="AX35" i="2"/>
  <c r="AY34" i="2"/>
  <c r="AX34" i="2"/>
  <c r="AY33" i="2"/>
  <c r="AX33" i="2"/>
  <c r="AY32" i="2"/>
  <c r="AX32" i="2"/>
  <c r="AY31" i="2"/>
  <c r="AX31" i="2"/>
  <c r="AY30" i="2"/>
  <c r="AX30" i="2"/>
  <c r="AY29" i="2"/>
  <c r="AX29" i="2"/>
  <c r="AY28" i="2"/>
  <c r="AX28" i="2"/>
  <c r="AY27" i="2"/>
  <c r="AX27" i="2"/>
  <c r="AY26" i="2"/>
  <c r="AX26" i="2"/>
  <c r="AY25" i="2"/>
  <c r="AX25" i="2"/>
  <c r="AY24" i="2"/>
  <c r="AX24" i="2"/>
  <c r="AY23" i="2"/>
  <c r="AX23" i="2"/>
  <c r="AY22" i="2"/>
  <c r="AX22" i="2"/>
  <c r="AY21" i="2"/>
  <c r="AX21" i="2"/>
  <c r="AY20" i="2"/>
  <c r="AX20" i="2"/>
  <c r="AY19" i="2"/>
  <c r="AX19" i="2"/>
  <c r="AY18" i="2"/>
  <c r="AX18" i="2"/>
  <c r="AY17" i="2"/>
  <c r="AX17" i="2"/>
  <c r="AY16" i="2"/>
  <c r="AX16" i="2"/>
  <c r="AY15" i="2"/>
  <c r="AX15" i="2"/>
  <c r="AY14" i="2"/>
  <c r="AX14" i="2"/>
  <c r="AY13" i="2"/>
  <c r="AX13" i="2"/>
  <c r="AY12" i="2"/>
  <c r="AX12" i="2"/>
  <c r="AY11" i="2"/>
  <c r="AX11" i="2"/>
  <c r="AY10" i="2"/>
  <c r="AX10" i="2"/>
  <c r="AY9" i="2"/>
  <c r="AX9" i="2"/>
  <c r="AY8" i="2"/>
  <c r="AX8" i="2"/>
  <c r="AY7" i="2"/>
  <c r="AX7" i="2"/>
  <c r="R50" i="1"/>
  <c r="S50" i="1" s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AM50" i="2" l="1"/>
  <c r="AM49" i="2"/>
  <c r="AL49" i="2"/>
  <c r="AM48" i="2"/>
  <c r="AL48" i="2"/>
  <c r="AM47" i="2"/>
  <c r="AL47" i="2"/>
  <c r="AM46" i="2"/>
  <c r="AL46" i="2"/>
  <c r="AM45" i="2"/>
  <c r="AL45" i="2"/>
  <c r="AM44" i="2"/>
  <c r="AL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34" i="2"/>
  <c r="AL34" i="2"/>
  <c r="AI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AL11" i="2"/>
  <c r="AM10" i="2"/>
  <c r="AL10" i="2"/>
  <c r="AM9" i="2"/>
  <c r="AL9" i="2"/>
  <c r="AM8" i="2"/>
  <c r="AL8" i="2"/>
  <c r="AM7" i="2"/>
  <c r="AL7" i="2"/>
  <c r="AG50" i="2" l="1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Q51" i="2" l="1"/>
  <c r="AP51" i="2"/>
  <c r="AO51" i="2"/>
  <c r="AN51" i="2"/>
  <c r="AS50" i="2"/>
  <c r="AS49" i="2"/>
  <c r="AR49" i="2"/>
  <c r="AS48" i="2"/>
  <c r="AR48" i="2"/>
  <c r="AS47" i="2"/>
  <c r="AR47" i="2"/>
  <c r="AS46" i="2"/>
  <c r="AR46" i="2"/>
  <c r="AS45" i="2"/>
  <c r="AR45" i="2"/>
  <c r="AS44" i="2"/>
  <c r="AR44" i="2"/>
  <c r="AS43" i="2"/>
  <c r="AR43" i="2"/>
  <c r="AS42" i="2"/>
  <c r="AR42" i="2"/>
  <c r="AS41" i="2"/>
  <c r="AR41" i="2"/>
  <c r="AS40" i="2"/>
  <c r="AR40" i="2"/>
  <c r="AS39" i="2"/>
  <c r="AR39" i="2"/>
  <c r="AS38" i="2"/>
  <c r="AR38" i="2"/>
  <c r="AS37" i="2"/>
  <c r="AR37" i="2"/>
  <c r="AS36" i="2"/>
  <c r="AR36" i="2"/>
  <c r="AS35" i="2"/>
  <c r="AR35" i="2"/>
  <c r="AS34" i="2"/>
  <c r="AR34" i="2"/>
  <c r="AS33" i="2"/>
  <c r="AR33" i="2"/>
  <c r="AS32" i="2"/>
  <c r="AR32" i="2"/>
  <c r="AS31" i="2"/>
  <c r="AR31" i="2"/>
  <c r="AS30" i="2"/>
  <c r="AR30" i="2"/>
  <c r="AS29" i="2"/>
  <c r="AR29" i="2"/>
  <c r="AS28" i="2"/>
  <c r="AR28" i="2"/>
  <c r="AS27" i="2"/>
  <c r="AR27" i="2"/>
  <c r="AS26" i="2"/>
  <c r="AR26" i="2"/>
  <c r="AS25" i="2"/>
  <c r="AR25" i="2"/>
  <c r="AS24" i="2"/>
  <c r="AR24" i="2"/>
  <c r="AS23" i="2"/>
  <c r="AR23" i="2"/>
  <c r="AS22" i="2"/>
  <c r="AR22" i="2"/>
  <c r="AS21" i="2"/>
  <c r="AR21" i="2"/>
  <c r="AS20" i="2"/>
  <c r="AR20" i="2"/>
  <c r="AS19" i="2"/>
  <c r="AR19" i="2"/>
  <c r="AS18" i="2"/>
  <c r="AR18" i="2"/>
  <c r="AS17" i="2"/>
  <c r="AR17" i="2"/>
  <c r="AS16" i="2"/>
  <c r="AR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P50" i="1"/>
  <c r="Q50" i="1" s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AR51" i="2" l="1"/>
  <c r="AS51" i="2"/>
  <c r="AK51" i="2"/>
  <c r="AJ51" i="2"/>
  <c r="AI51" i="2"/>
  <c r="AH51" i="2"/>
  <c r="AM51" i="2"/>
  <c r="AL51" i="2"/>
  <c r="N50" i="1"/>
  <c r="O50" i="1" s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L29" i="1" l="1"/>
  <c r="M29" i="1" s="1"/>
  <c r="M6" i="1" l="1"/>
  <c r="AE51" i="2"/>
  <c r="AD51" i="2"/>
  <c r="AB51" i="2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AF51" i="2" l="1"/>
  <c r="AG51" i="2"/>
  <c r="AC51" i="2"/>
  <c r="W46" i="2"/>
  <c r="W42" i="2"/>
  <c r="W33" i="2"/>
  <c r="W8" i="2"/>
  <c r="M14" i="2" l="1"/>
  <c r="O14" i="2" s="1"/>
  <c r="M45" i="2"/>
  <c r="M51" i="2" s="1"/>
  <c r="Y51" i="2"/>
  <c r="X51" i="2"/>
  <c r="W51" i="2"/>
  <c r="V51" i="2"/>
  <c r="AA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S51" i="2"/>
  <c r="R51" i="2"/>
  <c r="Q51" i="2"/>
  <c r="P51" i="2"/>
  <c r="U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L51" i="2"/>
  <c r="K51" i="2"/>
  <c r="J51" i="2"/>
  <c r="O50" i="2"/>
  <c r="O49" i="2"/>
  <c r="N49" i="2"/>
  <c r="O48" i="2"/>
  <c r="N48" i="2"/>
  <c r="O47" i="2"/>
  <c r="N47" i="2"/>
  <c r="O46" i="2"/>
  <c r="N46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" i="1"/>
  <c r="O45" i="2" l="1"/>
  <c r="Z51" i="2"/>
  <c r="U51" i="2"/>
  <c r="T51" i="2"/>
  <c r="AA51" i="2"/>
  <c r="N51" i="2"/>
  <c r="O51" i="2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l="1"/>
  <c r="J50" i="1"/>
  <c r="K50" i="1" s="1"/>
  <c r="H50" i="1"/>
  <c r="I50" i="1" l="1"/>
  <c r="E49" i="1" l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0" i="1" l="1"/>
  <c r="I23" i="2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  <c r="L50" i="1" l="1"/>
  <c r="M50" i="1" s="1"/>
</calcChain>
</file>

<file path=xl/sharedStrings.xml><?xml version="1.0" encoding="utf-8"?>
<sst xmlns="http://schemas.openxmlformats.org/spreadsheetml/2006/main" count="302" uniqueCount="72">
  <si>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</si>
  <si>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</si>
  <si>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</si>
  <si>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</si>
  <si>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</si>
  <si>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</si>
  <si>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</si>
  <si>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</si>
  <si>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</si>
  <si>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</si>
  <si>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</si>
  <si>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</si>
  <si>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</si>
  <si>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</si>
  <si>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</si>
  <si>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</si>
  <si>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</si>
  <si>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</si>
  <si>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</si>
  <si>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</si>
  <si>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</si>
  <si>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</si>
  <si>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</si>
  <si>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</si>
  <si>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</si>
  <si>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</si>
  <si>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</si>
  <si>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</si>
  <si>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</si>
  <si>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</si>
  <si>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</si>
  <si>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</si>
  <si>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</si>
  <si>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</si>
  <si>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</si>
  <si>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</si>
  <si>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</si>
  <si>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</si>
  <si>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</si>
  <si>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</si>
  <si>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</si>
  <si>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</si>
  <si>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</si>
  <si>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</si>
  <si>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</si>
  <si>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</si>
  <si>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</si>
  <si>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</si>
  <si>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</si>
  <si>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</si>
  <si>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</si>
  <si>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</si>
  <si>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</si>
  <si>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</si>
  <si>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</si>
  <si>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</si>
  <si>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</si>
  <si>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</si>
  <si>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</si>
  <si>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</si>
  <si>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</si>
  <si>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</si>
  <si>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</si>
  <si>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</si>
  <si>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</si>
  <si>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</si>
  <si>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</si>
  <si>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</si>
  <si>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</si>
  <si>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</si>
  <si>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</si>
  <si>
    <t xml:space="preserve">3. เดือนธันวาคม ถึงเดือนกรกฎาคม ราคากระดาษ รีมละ 102.85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</si>
</sst>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="110" zoomScaleNormal="110" workbookViewId="0">
      <pane xSplit="3" ySplit="5" topLeftCell="V35" activePane="bottomRight" state="frozen"/>
      <selection pane="topRight" activeCell="D1" sqref="D1"/>
      <selection pane="bottomLeft" activeCell="A6" sqref="A6"/>
      <selection pane="bottomRight" activeCell="AD43" sqref="AD42:AD43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38.5" style="1" customWidth="1"/>
    <col min="4" max="4" width="8.625" style="1" customWidth="1"/>
    <col min="5" max="5" width="9.375" style="1" customWidth="1"/>
    <col min="6" max="6" width="8.5" style="1" customWidth="1"/>
    <col min="7" max="7" width="10.125" style="1" bestFit="1" customWidth="1"/>
    <col min="8" max="8" width="7.625" style="1" customWidth="1"/>
    <col min="9" max="9" width="9.625" style="1" bestFit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9.5" style="1" bestFit="1" customWidth="1"/>
    <col min="15" max="15" width="10.75" style="1" customWidth="1"/>
    <col min="16" max="16" width="8.125" style="1" customWidth="1"/>
    <col min="17" max="17" width="10.75" style="1" customWidth="1"/>
    <col min="18" max="18" width="8.125" style="1" customWidth="1"/>
    <col min="19" max="19" width="10.75" style="1" customWidth="1"/>
    <col min="20" max="20" width="9" style="1"/>
    <col min="21" max="21" width="9.625" style="1" bestFit="1" customWidth="1"/>
    <col min="22" max="22" width="9" style="1"/>
    <col min="23" max="23" width="11.25" style="1" customWidth="1"/>
    <col min="24" max="16384" width="9" style="1"/>
  </cols>
  <sheetData>
    <row r="1" spans="1:23" ht="24" x14ac:dyDescent="0.5500000000000000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3" ht="24" x14ac:dyDescent="0.55000000000000004">
      <c r="A2" s="34" t="s">
        <v>69</v>
      </c>
      <c r="B2" s="34"/>
      <c r="C2" s="34"/>
      <c r="D2" s="35"/>
      <c r="E2" s="35"/>
      <c r="F2" s="35"/>
      <c r="G2" s="35"/>
      <c r="H2" s="35"/>
      <c r="I2" s="35"/>
      <c r="J2" s="35"/>
      <c r="K2" s="35"/>
    </row>
    <row r="3" spans="1:23" x14ac:dyDescent="0.5">
      <c r="A3" s="37" t="s">
        <v>1</v>
      </c>
      <c r="B3" s="38" t="s">
        <v>2</v>
      </c>
      <c r="C3" s="37" t="s">
        <v>3</v>
      </c>
      <c r="D3" s="32" t="s">
        <v>64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x14ac:dyDescent="0.5">
      <c r="A4" s="37"/>
      <c r="B4" s="38"/>
      <c r="C4" s="37"/>
      <c r="D4" s="30">
        <v>243162</v>
      </c>
      <c r="E4" s="31"/>
      <c r="F4" s="30">
        <v>243193</v>
      </c>
      <c r="G4" s="31"/>
      <c r="H4" s="30">
        <v>243223</v>
      </c>
      <c r="I4" s="31"/>
      <c r="J4" s="30">
        <v>243254</v>
      </c>
      <c r="K4" s="31"/>
      <c r="L4" s="30">
        <v>243285</v>
      </c>
      <c r="M4" s="31"/>
      <c r="N4" s="30">
        <v>243313</v>
      </c>
      <c r="O4" s="31"/>
      <c r="P4" s="30">
        <v>243344</v>
      </c>
      <c r="Q4" s="31"/>
      <c r="R4" s="30">
        <v>243374</v>
      </c>
      <c r="S4" s="31"/>
      <c r="T4" s="30">
        <v>243405</v>
      </c>
      <c r="U4" s="31"/>
      <c r="V4" s="30">
        <v>243435</v>
      </c>
      <c r="W4" s="31"/>
    </row>
    <row r="5" spans="1:23" x14ac:dyDescent="0.5">
      <c r="A5" s="37"/>
      <c r="B5" s="38"/>
      <c r="C5" s="37"/>
      <c r="D5" s="6" t="s">
        <v>4</v>
      </c>
      <c r="E5" s="6" t="s">
        <v>5</v>
      </c>
      <c r="F5" s="6" t="s">
        <v>4</v>
      </c>
      <c r="G5" s="6" t="s">
        <v>5</v>
      </c>
      <c r="H5" s="6" t="s">
        <v>4</v>
      </c>
      <c r="I5" s="6" t="s">
        <v>5</v>
      </c>
      <c r="J5" s="6" t="s">
        <v>4</v>
      </c>
      <c r="K5" s="6" t="s">
        <v>5</v>
      </c>
      <c r="L5" s="20" t="s">
        <v>4</v>
      </c>
      <c r="M5" s="20" t="s">
        <v>5</v>
      </c>
      <c r="N5" s="22" t="s">
        <v>4</v>
      </c>
      <c r="O5" s="22" t="s">
        <v>5</v>
      </c>
      <c r="P5" s="23" t="s">
        <v>4</v>
      </c>
      <c r="Q5" s="23" t="s">
        <v>5</v>
      </c>
      <c r="R5" s="26" t="s">
        <v>4</v>
      </c>
      <c r="S5" s="26" t="s">
        <v>5</v>
      </c>
      <c r="T5" s="27" t="s">
        <v>4</v>
      </c>
      <c r="U5" s="27" t="s">
        <v>5</v>
      </c>
      <c r="V5" s="28" t="s">
        <v>4</v>
      </c>
      <c r="W5" s="28" t="s">
        <v>5</v>
      </c>
    </row>
    <row r="6" spans="1:23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  <c r="H6" s="10">
        <v>5</v>
      </c>
      <c r="I6" s="11">
        <f>SUM(H6*102.85)</f>
        <v>514.25</v>
      </c>
      <c r="J6" s="10"/>
      <c r="K6" s="11">
        <f>SUM(J6*102.85)</f>
        <v>0</v>
      </c>
      <c r="L6" s="10"/>
      <c r="M6" s="11">
        <f>SUM(L6*102.85)</f>
        <v>0</v>
      </c>
      <c r="N6" s="10"/>
      <c r="O6" s="11">
        <f>SUM(N6*102.85)</f>
        <v>0</v>
      </c>
      <c r="P6" s="10">
        <v>5</v>
      </c>
      <c r="Q6" s="11">
        <f>SUM(P6*102.85)</f>
        <v>514.25</v>
      </c>
      <c r="R6" s="10"/>
      <c r="S6" s="11">
        <f>SUM(R6*102.85)</f>
        <v>0</v>
      </c>
      <c r="T6" s="10"/>
      <c r="U6" s="11">
        <f>SUM(T6*102.85)</f>
        <v>0</v>
      </c>
      <c r="V6" s="10">
        <v>5</v>
      </c>
      <c r="W6" s="11">
        <f>SUM(V6*102.85)</f>
        <v>514.25</v>
      </c>
    </row>
    <row r="7" spans="1:23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  <c r="H7" s="10"/>
      <c r="I7" s="11">
        <f t="shared" ref="I7:I49" si="2">SUM(H7*102.85)</f>
        <v>0</v>
      </c>
      <c r="J7" s="10"/>
      <c r="K7" s="11">
        <f t="shared" ref="K7:K50" si="3">SUM(J7*102.85)</f>
        <v>0</v>
      </c>
      <c r="L7" s="10">
        <v>10</v>
      </c>
      <c r="M7" s="11">
        <f t="shared" ref="M7:M50" si="4">SUM(L7*102.85)</f>
        <v>1028.5</v>
      </c>
      <c r="N7" s="10"/>
      <c r="O7" s="11">
        <f t="shared" ref="O7:O28" si="5">SUM(N7*102.85)</f>
        <v>0</v>
      </c>
      <c r="P7" s="10"/>
      <c r="Q7" s="11">
        <f t="shared" ref="Q7:Q28" si="6">SUM(P7*102.85)</f>
        <v>0</v>
      </c>
      <c r="R7" s="10">
        <v>2</v>
      </c>
      <c r="S7" s="11">
        <f t="shared" ref="S7:S28" si="7">SUM(R7*102.85)</f>
        <v>205.7</v>
      </c>
      <c r="T7" s="10"/>
      <c r="U7" s="11">
        <f t="shared" ref="U7:U28" si="8">SUM(T7*102.85)</f>
        <v>0</v>
      </c>
      <c r="V7" s="10"/>
      <c r="W7" s="11">
        <f t="shared" ref="W7:W28" si="9">SUM(V7*102.85)</f>
        <v>0</v>
      </c>
    </row>
    <row r="8" spans="1:23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2"/>
        <v>0</v>
      </c>
      <c r="J8" s="10"/>
      <c r="K8" s="11">
        <f t="shared" si="3"/>
        <v>0</v>
      </c>
      <c r="L8" s="10"/>
      <c r="M8" s="11">
        <f t="shared" si="4"/>
        <v>0</v>
      </c>
      <c r="N8" s="10"/>
      <c r="O8" s="11">
        <f t="shared" si="5"/>
        <v>0</v>
      </c>
      <c r="P8" s="10"/>
      <c r="Q8" s="11">
        <f t="shared" si="6"/>
        <v>0</v>
      </c>
      <c r="R8" s="10"/>
      <c r="S8" s="11">
        <f t="shared" si="7"/>
        <v>0</v>
      </c>
      <c r="T8" s="10"/>
      <c r="U8" s="11">
        <f t="shared" si="8"/>
        <v>0</v>
      </c>
      <c r="V8" s="10"/>
      <c r="W8" s="11">
        <f t="shared" si="9"/>
        <v>0</v>
      </c>
    </row>
    <row r="9" spans="1:23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  <c r="H9" s="10">
        <v>20</v>
      </c>
      <c r="I9" s="11">
        <f t="shared" si="2"/>
        <v>2057</v>
      </c>
      <c r="J9" s="10">
        <v>50</v>
      </c>
      <c r="K9" s="11">
        <f t="shared" si="3"/>
        <v>5142.5</v>
      </c>
      <c r="L9" s="10"/>
      <c r="M9" s="11">
        <f t="shared" si="4"/>
        <v>0</v>
      </c>
      <c r="N9" s="10"/>
      <c r="O9" s="11">
        <f t="shared" si="5"/>
        <v>0</v>
      </c>
      <c r="P9" s="10">
        <v>20</v>
      </c>
      <c r="Q9" s="11">
        <f t="shared" si="6"/>
        <v>2057</v>
      </c>
      <c r="R9" s="10"/>
      <c r="S9" s="11">
        <f t="shared" si="7"/>
        <v>0</v>
      </c>
      <c r="T9" s="10">
        <v>30</v>
      </c>
      <c r="U9" s="11">
        <f t="shared" si="8"/>
        <v>3085.5</v>
      </c>
      <c r="V9" s="10">
        <v>20</v>
      </c>
      <c r="W9" s="11">
        <f t="shared" si="9"/>
        <v>2057</v>
      </c>
    </row>
    <row r="10" spans="1:23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  <c r="H10" s="10"/>
      <c r="I10" s="11">
        <f t="shared" si="2"/>
        <v>0</v>
      </c>
      <c r="J10" s="10">
        <v>5</v>
      </c>
      <c r="K10" s="11">
        <f t="shared" si="3"/>
        <v>514.25</v>
      </c>
      <c r="L10" s="10">
        <v>10</v>
      </c>
      <c r="M10" s="11">
        <f t="shared" si="4"/>
        <v>1028.5</v>
      </c>
      <c r="N10" s="10"/>
      <c r="O10" s="11">
        <f t="shared" si="5"/>
        <v>0</v>
      </c>
      <c r="P10" s="10">
        <v>10</v>
      </c>
      <c r="Q10" s="11">
        <f t="shared" si="6"/>
        <v>1028.5</v>
      </c>
      <c r="R10" s="10">
        <v>5</v>
      </c>
      <c r="S10" s="11">
        <f t="shared" si="7"/>
        <v>514.25</v>
      </c>
      <c r="T10" s="10">
        <v>5</v>
      </c>
      <c r="U10" s="11">
        <f t="shared" si="8"/>
        <v>514.25</v>
      </c>
      <c r="V10" s="10"/>
      <c r="W10" s="11">
        <f t="shared" si="9"/>
        <v>0</v>
      </c>
    </row>
    <row r="11" spans="1:23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  <c r="H11" s="10"/>
      <c r="I11" s="11">
        <f t="shared" si="2"/>
        <v>0</v>
      </c>
      <c r="J11" s="10">
        <v>5</v>
      </c>
      <c r="K11" s="11">
        <f t="shared" si="3"/>
        <v>514.25</v>
      </c>
      <c r="L11" s="10">
        <v>5</v>
      </c>
      <c r="M11" s="11">
        <f t="shared" si="4"/>
        <v>514.25</v>
      </c>
      <c r="N11" s="10"/>
      <c r="O11" s="11">
        <f t="shared" si="5"/>
        <v>0</v>
      </c>
      <c r="P11" s="10"/>
      <c r="Q11" s="11">
        <f t="shared" si="6"/>
        <v>0</v>
      </c>
      <c r="R11" s="10"/>
      <c r="S11" s="11">
        <f t="shared" si="7"/>
        <v>0</v>
      </c>
      <c r="T11" s="10"/>
      <c r="U11" s="11">
        <f t="shared" si="8"/>
        <v>0</v>
      </c>
      <c r="V11" s="10">
        <v>5</v>
      </c>
      <c r="W11" s="11">
        <f t="shared" si="9"/>
        <v>514.25</v>
      </c>
    </row>
    <row r="12" spans="1:23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  <c r="H12" s="10"/>
      <c r="I12" s="11">
        <f t="shared" si="2"/>
        <v>0</v>
      </c>
      <c r="J12" s="10"/>
      <c r="K12" s="11">
        <f t="shared" si="3"/>
        <v>0</v>
      </c>
      <c r="L12" s="10"/>
      <c r="M12" s="11">
        <f t="shared" si="4"/>
        <v>0</v>
      </c>
      <c r="N12" s="10">
        <v>5</v>
      </c>
      <c r="O12" s="11">
        <f t="shared" si="5"/>
        <v>514.25</v>
      </c>
      <c r="P12" s="10"/>
      <c r="Q12" s="11">
        <f t="shared" si="6"/>
        <v>0</v>
      </c>
      <c r="R12" s="10"/>
      <c r="S12" s="11">
        <f t="shared" si="7"/>
        <v>0</v>
      </c>
      <c r="T12" s="10"/>
      <c r="U12" s="11">
        <f t="shared" si="8"/>
        <v>0</v>
      </c>
      <c r="V12" s="10">
        <v>5</v>
      </c>
      <c r="W12" s="11">
        <f t="shared" si="9"/>
        <v>514.25</v>
      </c>
    </row>
    <row r="13" spans="1:23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2"/>
        <v>0</v>
      </c>
      <c r="J13" s="10">
        <v>5</v>
      </c>
      <c r="K13" s="11">
        <f t="shared" si="3"/>
        <v>514.25</v>
      </c>
      <c r="L13" s="10"/>
      <c r="M13" s="11">
        <f t="shared" si="4"/>
        <v>0</v>
      </c>
      <c r="N13" s="10"/>
      <c r="O13" s="11">
        <f t="shared" si="5"/>
        <v>0</v>
      </c>
      <c r="P13" s="10"/>
      <c r="Q13" s="11">
        <f t="shared" si="6"/>
        <v>0</v>
      </c>
      <c r="R13" s="10"/>
      <c r="S13" s="11">
        <f t="shared" si="7"/>
        <v>0</v>
      </c>
      <c r="T13" s="10"/>
      <c r="U13" s="11">
        <f t="shared" si="8"/>
        <v>0</v>
      </c>
      <c r="V13" s="10"/>
      <c r="W13" s="11">
        <f t="shared" si="9"/>
        <v>0</v>
      </c>
    </row>
    <row r="14" spans="1:23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2"/>
        <v>0</v>
      </c>
      <c r="J14" s="10"/>
      <c r="K14" s="11">
        <f t="shared" si="3"/>
        <v>0</v>
      </c>
      <c r="L14" s="10"/>
      <c r="M14" s="11">
        <f t="shared" si="4"/>
        <v>0</v>
      </c>
      <c r="N14" s="10"/>
      <c r="O14" s="11">
        <f t="shared" si="5"/>
        <v>0</v>
      </c>
      <c r="P14" s="10"/>
      <c r="Q14" s="11">
        <f t="shared" si="6"/>
        <v>0</v>
      </c>
      <c r="R14" s="10"/>
      <c r="S14" s="11">
        <f t="shared" si="7"/>
        <v>0</v>
      </c>
      <c r="T14" s="10"/>
      <c r="U14" s="11">
        <f t="shared" si="8"/>
        <v>0</v>
      </c>
      <c r="V14" s="10"/>
      <c r="W14" s="11">
        <f t="shared" si="9"/>
        <v>0</v>
      </c>
    </row>
    <row r="15" spans="1:23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2"/>
        <v>0</v>
      </c>
      <c r="J15" s="10"/>
      <c r="K15" s="11">
        <f t="shared" si="3"/>
        <v>0</v>
      </c>
      <c r="L15" s="10"/>
      <c r="M15" s="11">
        <f t="shared" si="4"/>
        <v>0</v>
      </c>
      <c r="N15" s="10"/>
      <c r="O15" s="11">
        <f t="shared" si="5"/>
        <v>0</v>
      </c>
      <c r="P15" s="10"/>
      <c r="Q15" s="11">
        <f t="shared" si="6"/>
        <v>0</v>
      </c>
      <c r="R15" s="10"/>
      <c r="S15" s="11">
        <f t="shared" si="7"/>
        <v>0</v>
      </c>
      <c r="T15" s="10"/>
      <c r="U15" s="11">
        <f t="shared" si="8"/>
        <v>0</v>
      </c>
      <c r="V15" s="10"/>
      <c r="W15" s="11">
        <f t="shared" si="9"/>
        <v>0</v>
      </c>
    </row>
    <row r="16" spans="1:23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  <c r="H16" s="10"/>
      <c r="I16" s="11">
        <f t="shared" si="2"/>
        <v>0</v>
      </c>
      <c r="J16" s="10"/>
      <c r="K16" s="11">
        <f t="shared" si="3"/>
        <v>0</v>
      </c>
      <c r="L16" s="10"/>
      <c r="M16" s="11">
        <f t="shared" si="4"/>
        <v>0</v>
      </c>
      <c r="N16" s="10"/>
      <c r="O16" s="11">
        <f t="shared" si="5"/>
        <v>0</v>
      </c>
      <c r="P16" s="10"/>
      <c r="Q16" s="11">
        <f t="shared" si="6"/>
        <v>0</v>
      </c>
      <c r="R16" s="10"/>
      <c r="S16" s="11">
        <f t="shared" si="7"/>
        <v>0</v>
      </c>
      <c r="T16" s="10"/>
      <c r="U16" s="11">
        <f t="shared" si="8"/>
        <v>0</v>
      </c>
      <c r="V16" s="10"/>
      <c r="W16" s="11">
        <f t="shared" si="9"/>
        <v>0</v>
      </c>
    </row>
    <row r="17" spans="1:23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  <c r="H17" s="10"/>
      <c r="I17" s="11">
        <f t="shared" si="2"/>
        <v>0</v>
      </c>
      <c r="J17" s="10"/>
      <c r="K17" s="11">
        <f t="shared" si="3"/>
        <v>0</v>
      </c>
      <c r="L17" s="10"/>
      <c r="M17" s="11">
        <f t="shared" si="4"/>
        <v>0</v>
      </c>
      <c r="N17" s="10"/>
      <c r="O17" s="11">
        <f t="shared" si="5"/>
        <v>0</v>
      </c>
      <c r="P17" s="10"/>
      <c r="Q17" s="11">
        <f t="shared" si="6"/>
        <v>0</v>
      </c>
      <c r="R17" s="10"/>
      <c r="S17" s="11">
        <f t="shared" si="7"/>
        <v>0</v>
      </c>
      <c r="T17" s="10">
        <v>30</v>
      </c>
      <c r="U17" s="11">
        <f t="shared" si="8"/>
        <v>3085.5</v>
      </c>
      <c r="V17" s="10"/>
      <c r="W17" s="11">
        <f t="shared" si="9"/>
        <v>0</v>
      </c>
    </row>
    <row r="18" spans="1:23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2"/>
        <v>0</v>
      </c>
      <c r="J18" s="10">
        <v>5</v>
      </c>
      <c r="K18" s="11">
        <f t="shared" si="3"/>
        <v>514.25</v>
      </c>
      <c r="L18" s="10">
        <v>5</v>
      </c>
      <c r="M18" s="11">
        <f t="shared" si="4"/>
        <v>514.25</v>
      </c>
      <c r="N18" s="10"/>
      <c r="O18" s="11">
        <f t="shared" si="5"/>
        <v>0</v>
      </c>
      <c r="P18" s="10">
        <v>5</v>
      </c>
      <c r="Q18" s="11">
        <f t="shared" si="6"/>
        <v>514.25</v>
      </c>
      <c r="R18" s="10"/>
      <c r="S18" s="11">
        <f t="shared" si="7"/>
        <v>0</v>
      </c>
      <c r="T18" s="10"/>
      <c r="U18" s="11">
        <f t="shared" si="8"/>
        <v>0</v>
      </c>
      <c r="V18" s="10"/>
      <c r="W18" s="11">
        <f t="shared" si="9"/>
        <v>0</v>
      </c>
    </row>
    <row r="19" spans="1:23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  <c r="H19" s="10"/>
      <c r="I19" s="11">
        <f t="shared" si="2"/>
        <v>0</v>
      </c>
      <c r="J19" s="10"/>
      <c r="K19" s="11">
        <f t="shared" si="3"/>
        <v>0</v>
      </c>
      <c r="L19" s="10"/>
      <c r="M19" s="11">
        <f t="shared" si="4"/>
        <v>0</v>
      </c>
      <c r="N19" s="10"/>
      <c r="O19" s="11">
        <f t="shared" si="5"/>
        <v>0</v>
      </c>
      <c r="P19" s="10"/>
      <c r="Q19" s="11">
        <f t="shared" si="6"/>
        <v>0</v>
      </c>
      <c r="R19" s="10">
        <v>5</v>
      </c>
      <c r="S19" s="11">
        <f t="shared" si="7"/>
        <v>514.25</v>
      </c>
      <c r="T19" s="10"/>
      <c r="U19" s="11">
        <f t="shared" si="8"/>
        <v>0</v>
      </c>
      <c r="V19" s="10"/>
      <c r="W19" s="11">
        <f t="shared" si="9"/>
        <v>0</v>
      </c>
    </row>
    <row r="20" spans="1:23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2"/>
        <v>0</v>
      </c>
      <c r="J20" s="10"/>
      <c r="K20" s="11">
        <f t="shared" si="3"/>
        <v>0</v>
      </c>
      <c r="L20" s="10"/>
      <c r="M20" s="11">
        <f t="shared" si="4"/>
        <v>0</v>
      </c>
      <c r="N20" s="10">
        <v>1</v>
      </c>
      <c r="O20" s="11">
        <f t="shared" si="5"/>
        <v>102.85</v>
      </c>
      <c r="P20" s="10"/>
      <c r="Q20" s="11">
        <f t="shared" si="6"/>
        <v>0</v>
      </c>
      <c r="R20" s="10"/>
      <c r="S20" s="11">
        <f t="shared" si="7"/>
        <v>0</v>
      </c>
      <c r="T20" s="10"/>
      <c r="U20" s="11">
        <f t="shared" si="8"/>
        <v>0</v>
      </c>
      <c r="V20" s="10"/>
      <c r="W20" s="11">
        <f t="shared" si="9"/>
        <v>0</v>
      </c>
    </row>
    <row r="21" spans="1:23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2"/>
        <v>0</v>
      </c>
      <c r="J21" s="10"/>
      <c r="K21" s="11">
        <f t="shared" si="3"/>
        <v>0</v>
      </c>
      <c r="L21" s="10"/>
      <c r="M21" s="11">
        <f t="shared" si="4"/>
        <v>0</v>
      </c>
      <c r="N21" s="10"/>
      <c r="O21" s="11">
        <f t="shared" si="5"/>
        <v>0</v>
      </c>
      <c r="P21" s="10"/>
      <c r="Q21" s="11">
        <f t="shared" si="6"/>
        <v>0</v>
      </c>
      <c r="R21" s="10"/>
      <c r="S21" s="11">
        <f t="shared" si="7"/>
        <v>0</v>
      </c>
      <c r="T21" s="10"/>
      <c r="U21" s="11">
        <f t="shared" si="8"/>
        <v>0</v>
      </c>
      <c r="V21" s="10"/>
      <c r="W21" s="11">
        <f t="shared" si="9"/>
        <v>0</v>
      </c>
    </row>
    <row r="22" spans="1:23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  <c r="H22" s="10"/>
      <c r="I22" s="11">
        <f t="shared" si="2"/>
        <v>0</v>
      </c>
      <c r="J22" s="10"/>
      <c r="K22" s="11">
        <f t="shared" si="3"/>
        <v>0</v>
      </c>
      <c r="L22" s="10"/>
      <c r="M22" s="11">
        <f t="shared" si="4"/>
        <v>0</v>
      </c>
      <c r="N22" s="10"/>
      <c r="O22" s="11">
        <f t="shared" si="5"/>
        <v>0</v>
      </c>
      <c r="P22" s="10"/>
      <c r="Q22" s="11">
        <f t="shared" si="6"/>
        <v>0</v>
      </c>
      <c r="R22" s="10">
        <v>10</v>
      </c>
      <c r="S22" s="11">
        <f t="shared" si="7"/>
        <v>1028.5</v>
      </c>
      <c r="T22" s="10"/>
      <c r="U22" s="11">
        <f t="shared" si="8"/>
        <v>0</v>
      </c>
      <c r="V22" s="10"/>
      <c r="W22" s="11">
        <f t="shared" si="9"/>
        <v>0</v>
      </c>
    </row>
    <row r="23" spans="1:23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2"/>
        <v>0</v>
      </c>
      <c r="J23" s="10"/>
      <c r="K23" s="11">
        <f t="shared" si="3"/>
        <v>0</v>
      </c>
      <c r="L23" s="10"/>
      <c r="M23" s="11">
        <f t="shared" si="4"/>
        <v>0</v>
      </c>
      <c r="N23" s="10"/>
      <c r="O23" s="11">
        <f t="shared" si="5"/>
        <v>0</v>
      </c>
      <c r="P23" s="10"/>
      <c r="Q23" s="11">
        <f t="shared" si="6"/>
        <v>0</v>
      </c>
      <c r="R23" s="10"/>
      <c r="S23" s="11">
        <f t="shared" si="7"/>
        <v>0</v>
      </c>
      <c r="T23" s="10"/>
      <c r="U23" s="11">
        <f t="shared" si="8"/>
        <v>0</v>
      </c>
      <c r="V23" s="10"/>
      <c r="W23" s="11">
        <f t="shared" si="9"/>
        <v>0</v>
      </c>
    </row>
    <row r="24" spans="1:23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  <c r="H24" s="10">
        <v>10</v>
      </c>
      <c r="I24" s="11">
        <f t="shared" si="2"/>
        <v>1028.5</v>
      </c>
      <c r="J24" s="10"/>
      <c r="K24" s="11">
        <f t="shared" si="3"/>
        <v>0</v>
      </c>
      <c r="L24" s="10"/>
      <c r="M24" s="11">
        <f t="shared" si="4"/>
        <v>0</v>
      </c>
      <c r="N24" s="10"/>
      <c r="O24" s="11">
        <f t="shared" si="5"/>
        <v>0</v>
      </c>
      <c r="P24" s="10"/>
      <c r="Q24" s="11">
        <f t="shared" si="6"/>
        <v>0</v>
      </c>
      <c r="R24" s="10"/>
      <c r="S24" s="11">
        <f t="shared" si="7"/>
        <v>0</v>
      </c>
      <c r="T24" s="10">
        <v>10</v>
      </c>
      <c r="U24" s="11">
        <f t="shared" si="8"/>
        <v>1028.5</v>
      </c>
      <c r="V24" s="10"/>
      <c r="W24" s="11">
        <f t="shared" si="9"/>
        <v>0</v>
      </c>
    </row>
    <row r="25" spans="1:23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  <c r="H25" s="10">
        <v>10</v>
      </c>
      <c r="I25" s="11">
        <f t="shared" si="2"/>
        <v>1028.5</v>
      </c>
      <c r="J25" s="10">
        <v>5</v>
      </c>
      <c r="K25" s="11">
        <f t="shared" si="3"/>
        <v>514.25</v>
      </c>
      <c r="L25" s="10">
        <v>10</v>
      </c>
      <c r="M25" s="11">
        <f t="shared" si="4"/>
        <v>1028.5</v>
      </c>
      <c r="N25" s="10">
        <v>15</v>
      </c>
      <c r="O25" s="11">
        <f t="shared" si="5"/>
        <v>1542.75</v>
      </c>
      <c r="P25" s="10"/>
      <c r="Q25" s="11">
        <f t="shared" si="6"/>
        <v>0</v>
      </c>
      <c r="R25" s="10">
        <v>5</v>
      </c>
      <c r="S25" s="11">
        <f t="shared" si="7"/>
        <v>514.25</v>
      </c>
      <c r="T25" s="10">
        <v>5</v>
      </c>
      <c r="U25" s="11">
        <f t="shared" si="8"/>
        <v>514.25</v>
      </c>
      <c r="V25" s="10">
        <v>5</v>
      </c>
      <c r="W25" s="11">
        <f t="shared" si="9"/>
        <v>514.25</v>
      </c>
    </row>
    <row r="26" spans="1:23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  <c r="H26" s="10">
        <v>10</v>
      </c>
      <c r="I26" s="11">
        <f t="shared" si="2"/>
        <v>1028.5</v>
      </c>
      <c r="J26" s="10">
        <v>5</v>
      </c>
      <c r="K26" s="11">
        <f t="shared" si="3"/>
        <v>514.25</v>
      </c>
      <c r="L26" s="10"/>
      <c r="M26" s="11">
        <f t="shared" si="4"/>
        <v>0</v>
      </c>
      <c r="N26" s="10">
        <v>5</v>
      </c>
      <c r="O26" s="11">
        <f t="shared" si="5"/>
        <v>514.25</v>
      </c>
      <c r="P26" s="10"/>
      <c r="Q26" s="11">
        <f t="shared" si="6"/>
        <v>0</v>
      </c>
      <c r="R26" s="10"/>
      <c r="S26" s="11">
        <f t="shared" si="7"/>
        <v>0</v>
      </c>
      <c r="T26" s="10">
        <v>10</v>
      </c>
      <c r="U26" s="11">
        <f t="shared" si="8"/>
        <v>1028.5</v>
      </c>
      <c r="V26" s="10"/>
      <c r="W26" s="11">
        <f t="shared" si="9"/>
        <v>0</v>
      </c>
    </row>
    <row r="27" spans="1:23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  <c r="H27" s="10"/>
      <c r="I27" s="11">
        <f t="shared" si="2"/>
        <v>0</v>
      </c>
      <c r="J27" s="10"/>
      <c r="K27" s="11">
        <f t="shared" si="3"/>
        <v>0</v>
      </c>
      <c r="L27" s="10"/>
      <c r="M27" s="11">
        <f t="shared" si="4"/>
        <v>0</v>
      </c>
      <c r="N27" s="10">
        <v>5</v>
      </c>
      <c r="O27" s="11">
        <f t="shared" si="5"/>
        <v>514.25</v>
      </c>
      <c r="P27" s="10"/>
      <c r="Q27" s="11">
        <f t="shared" si="6"/>
        <v>0</v>
      </c>
      <c r="R27" s="10"/>
      <c r="S27" s="11">
        <f t="shared" si="7"/>
        <v>0</v>
      </c>
      <c r="T27" s="10">
        <v>5</v>
      </c>
      <c r="U27" s="11">
        <f t="shared" si="8"/>
        <v>514.25</v>
      </c>
      <c r="V27" s="10"/>
      <c r="W27" s="11">
        <f t="shared" si="9"/>
        <v>0</v>
      </c>
    </row>
    <row r="28" spans="1:23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  <c r="H28" s="10">
        <v>5</v>
      </c>
      <c r="I28" s="11">
        <f t="shared" si="2"/>
        <v>514.25</v>
      </c>
      <c r="J28" s="10">
        <v>5</v>
      </c>
      <c r="K28" s="11">
        <f t="shared" si="3"/>
        <v>514.25</v>
      </c>
      <c r="L28" s="10"/>
      <c r="M28" s="11">
        <f t="shared" si="4"/>
        <v>0</v>
      </c>
      <c r="N28" s="10">
        <v>5</v>
      </c>
      <c r="O28" s="11">
        <f t="shared" si="5"/>
        <v>514.25</v>
      </c>
      <c r="P28" s="10"/>
      <c r="Q28" s="11">
        <f t="shared" si="6"/>
        <v>0</v>
      </c>
      <c r="R28" s="10">
        <v>5</v>
      </c>
      <c r="S28" s="11">
        <f t="shared" si="7"/>
        <v>514.25</v>
      </c>
      <c r="T28" s="10"/>
      <c r="U28" s="11">
        <f t="shared" si="8"/>
        <v>0</v>
      </c>
      <c r="V28" s="10">
        <v>5</v>
      </c>
      <c r="W28" s="11">
        <f t="shared" si="9"/>
        <v>514.25</v>
      </c>
    </row>
    <row r="29" spans="1:23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  <c r="H29" s="10"/>
      <c r="I29" s="11">
        <f t="shared" si="2"/>
        <v>0</v>
      </c>
      <c r="J29" s="10">
        <v>1</v>
      </c>
      <c r="K29" s="11">
        <f t="shared" si="3"/>
        <v>102.85</v>
      </c>
      <c r="L29" s="10">
        <f>2+2</f>
        <v>4</v>
      </c>
      <c r="M29" s="11">
        <f>SUM(L29*102.85)</f>
        <v>411.4</v>
      </c>
      <c r="N29" s="10">
        <v>2</v>
      </c>
      <c r="O29" s="11">
        <f>SUM(N29*102.85)</f>
        <v>205.7</v>
      </c>
      <c r="P29" s="10"/>
      <c r="Q29" s="11">
        <f>SUM(P29*102.85)</f>
        <v>0</v>
      </c>
      <c r="R29" s="10"/>
      <c r="S29" s="11">
        <f>SUM(R29*102.85)</f>
        <v>0</v>
      </c>
      <c r="T29" s="10">
        <v>2</v>
      </c>
      <c r="U29" s="11">
        <f>SUM(T29*102.85)</f>
        <v>205.7</v>
      </c>
      <c r="V29" s="10">
        <v>2</v>
      </c>
      <c r="W29" s="11">
        <f>SUM(V29*102.85)</f>
        <v>205.7</v>
      </c>
    </row>
    <row r="30" spans="1:23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  <c r="H30" s="10"/>
      <c r="I30" s="11">
        <f t="shared" si="2"/>
        <v>0</v>
      </c>
      <c r="J30" s="10">
        <v>25</v>
      </c>
      <c r="K30" s="11">
        <f t="shared" si="3"/>
        <v>2571.25</v>
      </c>
      <c r="L30" s="10"/>
      <c r="M30" s="11">
        <f t="shared" si="4"/>
        <v>0</v>
      </c>
      <c r="N30" s="10">
        <v>10</v>
      </c>
      <c r="O30" s="11">
        <f t="shared" ref="O30:O49" si="10">SUM(N30*102.85)</f>
        <v>1028.5</v>
      </c>
      <c r="P30" s="10"/>
      <c r="Q30" s="11">
        <f t="shared" ref="Q30:Q49" si="11">SUM(P30*102.85)</f>
        <v>0</v>
      </c>
      <c r="R30" s="10">
        <v>25</v>
      </c>
      <c r="S30" s="11">
        <f t="shared" ref="S30:S49" si="12">SUM(R30*102.85)</f>
        <v>2571.25</v>
      </c>
      <c r="T30" s="10"/>
      <c r="U30" s="11">
        <f t="shared" ref="U30:U49" si="13">SUM(T30*102.85)</f>
        <v>0</v>
      </c>
      <c r="V30" s="10">
        <v>20</v>
      </c>
      <c r="W30" s="11">
        <f t="shared" ref="W30:W49" si="14">SUM(V30*102.85)</f>
        <v>2057</v>
      </c>
    </row>
    <row r="31" spans="1:23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  <c r="H31" s="10"/>
      <c r="I31" s="11">
        <f t="shared" si="2"/>
        <v>0</v>
      </c>
      <c r="J31" s="10"/>
      <c r="K31" s="11">
        <f t="shared" si="3"/>
        <v>0</v>
      </c>
      <c r="L31" s="10"/>
      <c r="M31" s="11">
        <f t="shared" si="4"/>
        <v>0</v>
      </c>
      <c r="N31" s="10">
        <v>30</v>
      </c>
      <c r="O31" s="11">
        <f t="shared" si="10"/>
        <v>3085.5</v>
      </c>
      <c r="P31" s="10">
        <v>20</v>
      </c>
      <c r="Q31" s="11">
        <f t="shared" si="11"/>
        <v>2057</v>
      </c>
      <c r="R31" s="10">
        <v>10</v>
      </c>
      <c r="S31" s="11">
        <f t="shared" si="12"/>
        <v>1028.5</v>
      </c>
      <c r="T31" s="10">
        <v>20</v>
      </c>
      <c r="U31" s="11">
        <f t="shared" si="13"/>
        <v>2057</v>
      </c>
      <c r="V31" s="10">
        <v>40</v>
      </c>
      <c r="W31" s="11">
        <f t="shared" si="14"/>
        <v>4114</v>
      </c>
    </row>
    <row r="32" spans="1:23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2"/>
        <v>0</v>
      </c>
      <c r="J32" s="10">
        <v>5</v>
      </c>
      <c r="K32" s="11">
        <f t="shared" si="3"/>
        <v>514.25</v>
      </c>
      <c r="L32" s="10">
        <v>2</v>
      </c>
      <c r="M32" s="11">
        <f t="shared" si="4"/>
        <v>205.7</v>
      </c>
      <c r="N32" s="10"/>
      <c r="O32" s="11">
        <f t="shared" si="10"/>
        <v>0</v>
      </c>
      <c r="P32" s="10">
        <v>6</v>
      </c>
      <c r="Q32" s="11">
        <f t="shared" si="11"/>
        <v>617.09999999999991</v>
      </c>
      <c r="R32" s="10">
        <v>5</v>
      </c>
      <c r="S32" s="11">
        <f t="shared" si="12"/>
        <v>514.25</v>
      </c>
      <c r="T32" s="10"/>
      <c r="U32" s="11">
        <f t="shared" si="13"/>
        <v>0</v>
      </c>
      <c r="V32" s="10"/>
      <c r="W32" s="11">
        <f t="shared" si="14"/>
        <v>0</v>
      </c>
    </row>
    <row r="33" spans="1:23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  <c r="H33" s="10"/>
      <c r="I33" s="11">
        <f t="shared" si="2"/>
        <v>0</v>
      </c>
      <c r="J33" s="10">
        <v>10</v>
      </c>
      <c r="K33" s="11">
        <f t="shared" si="3"/>
        <v>1028.5</v>
      </c>
      <c r="L33" s="10">
        <v>5</v>
      </c>
      <c r="M33" s="11">
        <f t="shared" si="4"/>
        <v>514.25</v>
      </c>
      <c r="N33" s="10"/>
      <c r="O33" s="11">
        <f t="shared" si="10"/>
        <v>0</v>
      </c>
      <c r="P33" s="10"/>
      <c r="Q33" s="11">
        <f t="shared" si="11"/>
        <v>0</v>
      </c>
      <c r="R33" s="10"/>
      <c r="S33" s="11">
        <f t="shared" si="12"/>
        <v>0</v>
      </c>
      <c r="T33" s="10">
        <v>5</v>
      </c>
      <c r="U33" s="11">
        <f t="shared" si="13"/>
        <v>514.25</v>
      </c>
      <c r="V33" s="10">
        <v>5</v>
      </c>
      <c r="W33" s="11">
        <f t="shared" si="14"/>
        <v>514.25</v>
      </c>
    </row>
    <row r="34" spans="1:23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  <c r="H34" s="10"/>
      <c r="I34" s="11">
        <f t="shared" si="2"/>
        <v>0</v>
      </c>
      <c r="J34" s="10"/>
      <c r="K34" s="11">
        <f t="shared" si="3"/>
        <v>0</v>
      </c>
      <c r="L34" s="10"/>
      <c r="M34" s="11">
        <f t="shared" si="4"/>
        <v>0</v>
      </c>
      <c r="N34" s="10">
        <v>2</v>
      </c>
      <c r="O34" s="11">
        <f t="shared" si="10"/>
        <v>205.7</v>
      </c>
      <c r="P34" s="10"/>
      <c r="Q34" s="11">
        <f t="shared" si="11"/>
        <v>0</v>
      </c>
      <c r="R34" s="10"/>
      <c r="S34" s="11">
        <f t="shared" si="12"/>
        <v>0</v>
      </c>
      <c r="T34" s="10"/>
      <c r="U34" s="11">
        <f t="shared" si="13"/>
        <v>0</v>
      </c>
      <c r="V34" s="10">
        <v>2</v>
      </c>
      <c r="W34" s="11">
        <f t="shared" si="14"/>
        <v>205.7</v>
      </c>
    </row>
    <row r="35" spans="1:23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2"/>
        <v>0</v>
      </c>
      <c r="J35" s="10">
        <v>1</v>
      </c>
      <c r="K35" s="11">
        <f t="shared" si="3"/>
        <v>102.85</v>
      </c>
      <c r="L35" s="10"/>
      <c r="M35" s="11">
        <f t="shared" si="4"/>
        <v>0</v>
      </c>
      <c r="N35" s="10"/>
      <c r="O35" s="11">
        <f t="shared" si="10"/>
        <v>0</v>
      </c>
      <c r="P35" s="10"/>
      <c r="Q35" s="11">
        <f t="shared" si="11"/>
        <v>0</v>
      </c>
      <c r="R35" s="10"/>
      <c r="S35" s="11">
        <f t="shared" si="12"/>
        <v>0</v>
      </c>
      <c r="T35" s="10"/>
      <c r="U35" s="11">
        <f t="shared" si="13"/>
        <v>0</v>
      </c>
      <c r="V35" s="10"/>
      <c r="W35" s="11">
        <f t="shared" si="14"/>
        <v>0</v>
      </c>
    </row>
    <row r="36" spans="1:23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  <c r="H36" s="10"/>
      <c r="I36" s="11">
        <f t="shared" si="2"/>
        <v>0</v>
      </c>
      <c r="J36" s="10"/>
      <c r="K36" s="11">
        <f t="shared" si="3"/>
        <v>0</v>
      </c>
      <c r="L36" s="10">
        <v>1</v>
      </c>
      <c r="M36" s="11">
        <f t="shared" si="4"/>
        <v>102.85</v>
      </c>
      <c r="N36" s="10"/>
      <c r="O36" s="11">
        <f t="shared" si="10"/>
        <v>0</v>
      </c>
      <c r="P36" s="10">
        <v>2</v>
      </c>
      <c r="Q36" s="11">
        <f t="shared" si="11"/>
        <v>205.7</v>
      </c>
      <c r="R36" s="10"/>
      <c r="S36" s="11">
        <f t="shared" si="12"/>
        <v>0</v>
      </c>
      <c r="T36" s="10">
        <v>1</v>
      </c>
      <c r="U36" s="11">
        <f t="shared" si="13"/>
        <v>102.85</v>
      </c>
      <c r="V36" s="10">
        <v>1</v>
      </c>
      <c r="W36" s="11">
        <f t="shared" si="14"/>
        <v>102.85</v>
      </c>
    </row>
    <row r="37" spans="1:23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2"/>
        <v>0</v>
      </c>
      <c r="J37" s="10">
        <v>4</v>
      </c>
      <c r="K37" s="11">
        <f t="shared" si="3"/>
        <v>411.4</v>
      </c>
      <c r="L37" s="10"/>
      <c r="M37" s="11">
        <f t="shared" si="4"/>
        <v>0</v>
      </c>
      <c r="N37" s="10"/>
      <c r="O37" s="11">
        <f t="shared" si="10"/>
        <v>0</v>
      </c>
      <c r="P37" s="10">
        <v>2</v>
      </c>
      <c r="Q37" s="11">
        <f t="shared" si="11"/>
        <v>205.7</v>
      </c>
      <c r="R37" s="10"/>
      <c r="S37" s="11">
        <f t="shared" si="12"/>
        <v>0</v>
      </c>
      <c r="T37" s="10">
        <v>4</v>
      </c>
      <c r="U37" s="11">
        <f t="shared" si="13"/>
        <v>411.4</v>
      </c>
      <c r="V37" s="10">
        <v>2</v>
      </c>
      <c r="W37" s="11">
        <f t="shared" si="14"/>
        <v>205.7</v>
      </c>
    </row>
    <row r="38" spans="1:23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  <c r="H38" s="10"/>
      <c r="I38" s="11">
        <f t="shared" si="2"/>
        <v>0</v>
      </c>
      <c r="J38" s="10"/>
      <c r="K38" s="11">
        <f t="shared" si="3"/>
        <v>0</v>
      </c>
      <c r="L38" s="10">
        <v>6</v>
      </c>
      <c r="M38" s="11">
        <f t="shared" si="4"/>
        <v>617.09999999999991</v>
      </c>
      <c r="N38" s="10"/>
      <c r="O38" s="11">
        <f t="shared" si="10"/>
        <v>0</v>
      </c>
      <c r="P38" s="10"/>
      <c r="Q38" s="11">
        <f t="shared" si="11"/>
        <v>0</v>
      </c>
      <c r="R38" s="10"/>
      <c r="S38" s="11">
        <f t="shared" si="12"/>
        <v>0</v>
      </c>
      <c r="T38" s="10">
        <v>10</v>
      </c>
      <c r="U38" s="11">
        <f t="shared" si="13"/>
        <v>1028.5</v>
      </c>
      <c r="V38" s="10"/>
      <c r="W38" s="11">
        <f t="shared" si="14"/>
        <v>0</v>
      </c>
    </row>
    <row r="39" spans="1:23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  <c r="H39" s="10"/>
      <c r="I39" s="11">
        <f t="shared" si="2"/>
        <v>0</v>
      </c>
      <c r="J39" s="10"/>
      <c r="K39" s="11">
        <f t="shared" si="3"/>
        <v>0</v>
      </c>
      <c r="L39" s="10">
        <v>2</v>
      </c>
      <c r="M39" s="11">
        <f t="shared" si="4"/>
        <v>205.7</v>
      </c>
      <c r="N39" s="10"/>
      <c r="O39" s="11">
        <f t="shared" si="10"/>
        <v>0</v>
      </c>
      <c r="P39" s="10"/>
      <c r="Q39" s="11">
        <f t="shared" si="11"/>
        <v>0</v>
      </c>
      <c r="R39" s="10"/>
      <c r="S39" s="11">
        <f t="shared" si="12"/>
        <v>0</v>
      </c>
      <c r="T39" s="10">
        <v>2</v>
      </c>
      <c r="U39" s="11">
        <f t="shared" si="13"/>
        <v>205.7</v>
      </c>
      <c r="V39" s="10"/>
      <c r="W39" s="11">
        <f t="shared" si="14"/>
        <v>0</v>
      </c>
    </row>
    <row r="40" spans="1:23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  <c r="H40" s="10"/>
      <c r="I40" s="11">
        <f t="shared" si="2"/>
        <v>0</v>
      </c>
      <c r="J40" s="10"/>
      <c r="K40" s="11">
        <f t="shared" si="3"/>
        <v>0</v>
      </c>
      <c r="L40" s="10">
        <v>1</v>
      </c>
      <c r="M40" s="11">
        <f t="shared" si="4"/>
        <v>102.85</v>
      </c>
      <c r="N40" s="10"/>
      <c r="O40" s="11">
        <f t="shared" si="10"/>
        <v>0</v>
      </c>
      <c r="P40" s="10"/>
      <c r="Q40" s="11">
        <f t="shared" si="11"/>
        <v>0</v>
      </c>
      <c r="R40" s="10">
        <v>1</v>
      </c>
      <c r="S40" s="11">
        <f t="shared" si="12"/>
        <v>102.85</v>
      </c>
      <c r="T40" s="10"/>
      <c r="U40" s="11">
        <f t="shared" si="13"/>
        <v>0</v>
      </c>
      <c r="V40" s="10">
        <v>1</v>
      </c>
      <c r="W40" s="11">
        <f t="shared" si="14"/>
        <v>102.85</v>
      </c>
    </row>
    <row r="41" spans="1:23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  <c r="H41" s="10">
        <v>1</v>
      </c>
      <c r="I41" s="11">
        <f t="shared" si="2"/>
        <v>102.85</v>
      </c>
      <c r="J41" s="10">
        <v>1</v>
      </c>
      <c r="K41" s="11">
        <f t="shared" si="3"/>
        <v>102.85</v>
      </c>
      <c r="L41" s="10">
        <v>4</v>
      </c>
      <c r="M41" s="11">
        <f t="shared" si="4"/>
        <v>411.4</v>
      </c>
      <c r="N41" s="10">
        <v>3</v>
      </c>
      <c r="O41" s="11">
        <f t="shared" si="10"/>
        <v>308.54999999999995</v>
      </c>
      <c r="P41" s="10">
        <v>2</v>
      </c>
      <c r="Q41" s="11">
        <f t="shared" si="11"/>
        <v>205.7</v>
      </c>
      <c r="R41" s="10">
        <v>1</v>
      </c>
      <c r="S41" s="11">
        <f t="shared" si="12"/>
        <v>102.85</v>
      </c>
      <c r="T41" s="10">
        <v>2</v>
      </c>
      <c r="U41" s="11">
        <f t="shared" si="13"/>
        <v>205.7</v>
      </c>
      <c r="V41" s="10">
        <v>1</v>
      </c>
      <c r="W41" s="11">
        <f t="shared" si="14"/>
        <v>102.85</v>
      </c>
    </row>
    <row r="42" spans="1:23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  <c r="H42" s="10">
        <v>3</v>
      </c>
      <c r="I42" s="11">
        <f t="shared" si="2"/>
        <v>308.54999999999995</v>
      </c>
      <c r="J42" s="10"/>
      <c r="K42" s="11">
        <f t="shared" si="3"/>
        <v>0</v>
      </c>
      <c r="L42" s="10">
        <v>3</v>
      </c>
      <c r="M42" s="11">
        <f t="shared" si="4"/>
        <v>308.54999999999995</v>
      </c>
      <c r="N42" s="10"/>
      <c r="O42" s="11">
        <f t="shared" si="10"/>
        <v>0</v>
      </c>
      <c r="P42" s="10"/>
      <c r="Q42" s="11">
        <f t="shared" si="11"/>
        <v>0</v>
      </c>
      <c r="R42" s="10">
        <v>4</v>
      </c>
      <c r="S42" s="11">
        <f t="shared" si="12"/>
        <v>411.4</v>
      </c>
      <c r="T42" s="10">
        <v>3</v>
      </c>
      <c r="U42" s="11">
        <f t="shared" si="13"/>
        <v>308.54999999999995</v>
      </c>
      <c r="V42" s="10"/>
      <c r="W42" s="11">
        <f t="shared" si="14"/>
        <v>0</v>
      </c>
    </row>
    <row r="43" spans="1:23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  <c r="H43" s="10"/>
      <c r="I43" s="11">
        <f t="shared" si="2"/>
        <v>0</v>
      </c>
      <c r="J43" s="10"/>
      <c r="K43" s="11">
        <f t="shared" si="3"/>
        <v>0</v>
      </c>
      <c r="L43" s="10"/>
      <c r="M43" s="11">
        <f t="shared" si="4"/>
        <v>0</v>
      </c>
      <c r="N43" s="10"/>
      <c r="O43" s="11">
        <f t="shared" si="10"/>
        <v>0</v>
      </c>
      <c r="P43" s="10"/>
      <c r="Q43" s="11">
        <f t="shared" si="11"/>
        <v>0</v>
      </c>
      <c r="R43" s="10"/>
      <c r="S43" s="11">
        <f t="shared" si="12"/>
        <v>0</v>
      </c>
      <c r="T43" s="10"/>
      <c r="U43" s="11">
        <f t="shared" si="13"/>
        <v>0</v>
      </c>
      <c r="V43" s="10"/>
      <c r="W43" s="11">
        <f t="shared" si="14"/>
        <v>0</v>
      </c>
    </row>
    <row r="44" spans="1:23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2"/>
        <v>0</v>
      </c>
      <c r="J44" s="10"/>
      <c r="K44" s="11">
        <f t="shared" si="3"/>
        <v>0</v>
      </c>
      <c r="L44" s="10"/>
      <c r="M44" s="11">
        <f t="shared" si="4"/>
        <v>0</v>
      </c>
      <c r="N44" s="10"/>
      <c r="O44" s="11">
        <f t="shared" si="10"/>
        <v>0</v>
      </c>
      <c r="P44" s="10"/>
      <c r="Q44" s="11">
        <f t="shared" si="11"/>
        <v>0</v>
      </c>
      <c r="R44" s="10"/>
      <c r="S44" s="11">
        <f t="shared" si="12"/>
        <v>0</v>
      </c>
      <c r="T44" s="10"/>
      <c r="U44" s="11">
        <f t="shared" si="13"/>
        <v>0</v>
      </c>
      <c r="V44" s="10"/>
      <c r="W44" s="11">
        <f t="shared" si="14"/>
        <v>0</v>
      </c>
    </row>
    <row r="45" spans="1:23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  <c r="H45" s="10">
        <v>10</v>
      </c>
      <c r="I45" s="11">
        <f t="shared" si="2"/>
        <v>1028.5</v>
      </c>
      <c r="J45" s="10"/>
      <c r="K45" s="11">
        <f t="shared" si="3"/>
        <v>0</v>
      </c>
      <c r="L45" s="10">
        <v>5</v>
      </c>
      <c r="M45" s="11">
        <f t="shared" si="4"/>
        <v>514.25</v>
      </c>
      <c r="N45" s="10">
        <v>5</v>
      </c>
      <c r="O45" s="11">
        <f t="shared" si="10"/>
        <v>514.25</v>
      </c>
      <c r="P45" s="10"/>
      <c r="Q45" s="11">
        <f t="shared" si="11"/>
        <v>0</v>
      </c>
      <c r="R45" s="10">
        <v>15</v>
      </c>
      <c r="S45" s="11">
        <f t="shared" si="12"/>
        <v>1542.75</v>
      </c>
      <c r="T45" s="10"/>
      <c r="U45" s="11">
        <f t="shared" si="13"/>
        <v>0</v>
      </c>
      <c r="V45" s="10">
        <v>5</v>
      </c>
      <c r="W45" s="11">
        <f t="shared" si="14"/>
        <v>514.25</v>
      </c>
    </row>
    <row r="46" spans="1:23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  <c r="H46" s="10"/>
      <c r="I46" s="11">
        <f t="shared" si="2"/>
        <v>0</v>
      </c>
      <c r="J46" s="10"/>
      <c r="K46" s="11">
        <f t="shared" si="3"/>
        <v>0</v>
      </c>
      <c r="L46" s="10">
        <v>5</v>
      </c>
      <c r="M46" s="11">
        <f t="shared" si="4"/>
        <v>514.25</v>
      </c>
      <c r="N46" s="10"/>
      <c r="O46" s="11">
        <f t="shared" si="10"/>
        <v>0</v>
      </c>
      <c r="P46" s="10"/>
      <c r="Q46" s="11">
        <f t="shared" si="11"/>
        <v>0</v>
      </c>
      <c r="R46" s="10">
        <v>5</v>
      </c>
      <c r="S46" s="11">
        <f t="shared" si="12"/>
        <v>514.25</v>
      </c>
      <c r="T46" s="10"/>
      <c r="U46" s="11">
        <f t="shared" si="13"/>
        <v>0</v>
      </c>
      <c r="V46" s="10"/>
      <c r="W46" s="11">
        <f t="shared" si="14"/>
        <v>0</v>
      </c>
    </row>
    <row r="47" spans="1:23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  <c r="H47" s="10"/>
      <c r="I47" s="11">
        <f t="shared" si="2"/>
        <v>0</v>
      </c>
      <c r="J47" s="10"/>
      <c r="K47" s="11">
        <f t="shared" si="3"/>
        <v>0</v>
      </c>
      <c r="L47" s="10">
        <v>5</v>
      </c>
      <c r="M47" s="11">
        <f t="shared" si="4"/>
        <v>514.25</v>
      </c>
      <c r="N47" s="10"/>
      <c r="O47" s="11">
        <f t="shared" si="10"/>
        <v>0</v>
      </c>
      <c r="P47" s="10"/>
      <c r="Q47" s="11">
        <f t="shared" si="11"/>
        <v>0</v>
      </c>
      <c r="R47" s="10"/>
      <c r="S47" s="11">
        <f t="shared" si="12"/>
        <v>0</v>
      </c>
      <c r="T47" s="10"/>
      <c r="U47" s="11">
        <f t="shared" si="13"/>
        <v>0</v>
      </c>
      <c r="V47" s="10"/>
      <c r="W47" s="11">
        <f t="shared" si="14"/>
        <v>0</v>
      </c>
    </row>
    <row r="48" spans="1:23" x14ac:dyDescent="0.5">
      <c r="A48" s="8">
        <v>43</v>
      </c>
      <c r="B48" s="9" t="s">
        <v>57</v>
      </c>
      <c r="C48" s="9" t="s">
        <v>70</v>
      </c>
      <c r="D48" s="10"/>
      <c r="E48" s="11">
        <f t="shared" si="0"/>
        <v>0</v>
      </c>
      <c r="F48" s="10"/>
      <c r="G48" s="11">
        <f>SUM(F48*112)</f>
        <v>0</v>
      </c>
      <c r="H48" s="10"/>
      <c r="I48" s="11">
        <f t="shared" si="2"/>
        <v>0</v>
      </c>
      <c r="J48" s="10">
        <v>2</v>
      </c>
      <c r="K48" s="11">
        <f t="shared" si="3"/>
        <v>205.7</v>
      </c>
      <c r="L48" s="10"/>
      <c r="M48" s="11">
        <f t="shared" si="4"/>
        <v>0</v>
      </c>
      <c r="N48" s="10"/>
      <c r="O48" s="11">
        <f t="shared" si="10"/>
        <v>0</v>
      </c>
      <c r="P48" s="10"/>
      <c r="Q48" s="11">
        <f t="shared" si="11"/>
        <v>0</v>
      </c>
      <c r="R48" s="10"/>
      <c r="S48" s="11">
        <f t="shared" si="12"/>
        <v>0</v>
      </c>
      <c r="T48" s="10"/>
      <c r="U48" s="11">
        <f t="shared" si="13"/>
        <v>0</v>
      </c>
      <c r="V48" s="10">
        <v>2</v>
      </c>
      <c r="W48" s="11">
        <f t="shared" si="14"/>
        <v>205.7</v>
      </c>
    </row>
    <row r="49" spans="1:23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  <c r="H49" s="10"/>
      <c r="I49" s="11">
        <f t="shared" si="2"/>
        <v>0</v>
      </c>
      <c r="J49" s="10"/>
      <c r="K49" s="11">
        <f t="shared" si="3"/>
        <v>0</v>
      </c>
      <c r="L49" s="10">
        <v>2</v>
      </c>
      <c r="M49" s="11">
        <f t="shared" si="4"/>
        <v>205.7</v>
      </c>
      <c r="N49" s="10"/>
      <c r="O49" s="11">
        <f t="shared" si="10"/>
        <v>0</v>
      </c>
      <c r="P49" s="10"/>
      <c r="Q49" s="11">
        <f t="shared" si="11"/>
        <v>0</v>
      </c>
      <c r="R49" s="10">
        <v>3</v>
      </c>
      <c r="S49" s="11">
        <f t="shared" si="12"/>
        <v>308.54999999999995</v>
      </c>
      <c r="T49" s="10"/>
      <c r="U49" s="11">
        <f t="shared" si="13"/>
        <v>0</v>
      </c>
      <c r="V49" s="10">
        <v>3</v>
      </c>
      <c r="W49" s="11">
        <f t="shared" si="14"/>
        <v>308.54999999999995</v>
      </c>
    </row>
    <row r="50" spans="1:23" x14ac:dyDescent="0.5">
      <c r="A50" s="36" t="s">
        <v>58</v>
      </c>
      <c r="B50" s="36"/>
      <c r="C50" s="36"/>
      <c r="D50" s="15">
        <f t="shared" ref="D50:J50" si="15">+SUM(D6:D49)</f>
        <v>86</v>
      </c>
      <c r="E50" s="7">
        <f t="shared" si="15"/>
        <v>7912</v>
      </c>
      <c r="F50" s="15">
        <f t="shared" si="15"/>
        <v>131</v>
      </c>
      <c r="G50" s="7">
        <f t="shared" si="15"/>
        <v>14672</v>
      </c>
      <c r="H50" s="15">
        <f t="shared" si="15"/>
        <v>74</v>
      </c>
      <c r="I50" s="7">
        <f t="shared" si="15"/>
        <v>7610.9000000000005</v>
      </c>
      <c r="J50" s="15">
        <f t="shared" si="15"/>
        <v>134</v>
      </c>
      <c r="K50" s="7">
        <f t="shared" si="3"/>
        <v>13781.9</v>
      </c>
      <c r="L50" s="15">
        <f t="shared" ref="L50:N50" si="16">+SUM(L6:L49)</f>
        <v>85</v>
      </c>
      <c r="M50" s="21">
        <f t="shared" si="4"/>
        <v>8742.25</v>
      </c>
      <c r="N50" s="15">
        <f t="shared" si="16"/>
        <v>88</v>
      </c>
      <c r="O50" s="21">
        <f>SUM(N50*102.85)</f>
        <v>9050.7999999999993</v>
      </c>
      <c r="P50" s="15">
        <f t="shared" ref="P50" si="17">+SUM(P6:P49)</f>
        <v>72</v>
      </c>
      <c r="Q50" s="21">
        <f>SUM(P50*102.85)</f>
        <v>7405.2</v>
      </c>
      <c r="R50" s="15">
        <f>+SUM(R6:R49)</f>
        <v>101</v>
      </c>
      <c r="S50" s="21">
        <f>SUM(R50*102.85)</f>
        <v>10387.849999999999</v>
      </c>
      <c r="T50" s="15">
        <f>+SUM(T6:T49)</f>
        <v>144</v>
      </c>
      <c r="U50" s="21">
        <f>SUM(T50*102.85)</f>
        <v>14810.4</v>
      </c>
      <c r="V50" s="15">
        <f>+SUM(V6:V49)</f>
        <v>129</v>
      </c>
      <c r="W50" s="29">
        <f>SUM(V50*102.85)</f>
        <v>13267.65</v>
      </c>
    </row>
    <row r="51" spans="1:23" x14ac:dyDescent="0.5">
      <c r="A51" s="2"/>
      <c r="B51" s="3"/>
      <c r="C51" s="18" t="s">
        <v>67</v>
      </c>
      <c r="D51" s="2"/>
      <c r="E51" s="2"/>
    </row>
    <row r="52" spans="1:23" x14ac:dyDescent="0.5">
      <c r="C52" s="19" t="s">
        <v>66</v>
      </c>
    </row>
    <row r="53" spans="1:23" x14ac:dyDescent="0.5">
      <c r="C53" s="19" t="s">
        <v>68</v>
      </c>
    </row>
    <row r="54" spans="1:23" x14ac:dyDescent="0.5">
      <c r="C54" s="19" t="s">
        <v>71</v>
      </c>
      <c r="M54" s="25"/>
      <c r="N54" s="25"/>
    </row>
    <row r="55" spans="1:23" x14ac:dyDescent="0.5">
      <c r="N55" s="25"/>
    </row>
    <row r="57" spans="1:23" x14ac:dyDescent="0.5">
      <c r="Q57" s="24"/>
      <c r="S57" s="24"/>
    </row>
  </sheetData>
  <mergeCells count="17">
    <mergeCell ref="V4:W4"/>
    <mergeCell ref="D3:W3"/>
    <mergeCell ref="A50:C50"/>
    <mergeCell ref="A3:A5"/>
    <mergeCell ref="B3:B5"/>
    <mergeCell ref="C3:C5"/>
    <mergeCell ref="D4:E4"/>
    <mergeCell ref="T4:U4"/>
    <mergeCell ref="R4:S4"/>
    <mergeCell ref="A1:K1"/>
    <mergeCell ref="A2:K2"/>
    <mergeCell ref="F4:G4"/>
    <mergeCell ref="H4:I4"/>
    <mergeCell ref="J4:K4"/>
    <mergeCell ref="P4:Q4"/>
    <mergeCell ref="N4:O4"/>
    <mergeCell ref="L4:M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9"/>
  <sheetViews>
    <sheetView zoomScaleNormal="100" workbookViewId="0">
      <pane xSplit="3" ySplit="6" topLeftCell="AR7" activePane="bottomRight" state="frozen"/>
      <selection pane="topRight" activeCell="D1" sqref="D1"/>
      <selection pane="bottomLeft" activeCell="A7" sqref="A7"/>
      <selection pane="bottomRight" activeCell="AV17" sqref="AV17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.375" style="1" bestFit="1" customWidth="1"/>
    <col min="14" max="14" width="9.25" style="1" customWidth="1"/>
    <col min="15" max="15" width="10.125" style="1" bestFit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30" width="9" style="1"/>
    <col min="31" max="31" width="11.125" style="1" customWidth="1"/>
    <col min="32" max="32" width="9" style="1"/>
    <col min="33" max="33" width="11.375" style="1" customWidth="1"/>
    <col min="34" max="36" width="9" style="1"/>
    <col min="37" max="37" width="11.125" style="1" customWidth="1"/>
    <col min="38" max="38" width="9" style="1"/>
    <col min="39" max="39" width="11.375" style="1" customWidth="1"/>
    <col min="40" max="42" width="9" style="1"/>
    <col min="43" max="43" width="11.125" style="1" customWidth="1"/>
    <col min="44" max="44" width="9" style="1"/>
    <col min="45" max="45" width="11.375" style="1" customWidth="1"/>
    <col min="46" max="48" width="9" style="1"/>
    <col min="49" max="49" width="11.125" style="1" customWidth="1"/>
    <col min="50" max="50" width="9" style="1"/>
    <col min="51" max="51" width="11.375" style="1" customWidth="1"/>
    <col min="52" max="54" width="9" style="1"/>
    <col min="55" max="55" width="11.125" style="1" customWidth="1"/>
    <col min="56" max="56" width="9" style="1"/>
    <col min="57" max="57" width="11.375" style="1" customWidth="1"/>
    <col min="58" max="16384" width="9" style="1"/>
  </cols>
  <sheetData>
    <row r="1" spans="1:63" s="16" customFormat="1" ht="30.75" x14ac:dyDescent="0.7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63" ht="24" x14ac:dyDescent="0.55000000000000004">
      <c r="A2" s="34" t="s">
        <v>69</v>
      </c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63" x14ac:dyDescent="0.5">
      <c r="A3" s="37" t="s">
        <v>1</v>
      </c>
      <c r="B3" s="37" t="s">
        <v>2</v>
      </c>
      <c r="C3" s="37" t="s">
        <v>3</v>
      </c>
      <c r="D3" s="32" t="s">
        <v>64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5">
      <c r="A4" s="37"/>
      <c r="B4" s="37"/>
      <c r="C4" s="37"/>
      <c r="D4" s="39">
        <v>243162</v>
      </c>
      <c r="E4" s="36"/>
      <c r="F4" s="36"/>
      <c r="G4" s="36"/>
      <c r="H4" s="36"/>
      <c r="I4" s="36"/>
      <c r="J4" s="39">
        <v>243193</v>
      </c>
      <c r="K4" s="36"/>
      <c r="L4" s="36"/>
      <c r="M4" s="36"/>
      <c r="N4" s="36"/>
      <c r="O4" s="36"/>
      <c r="P4" s="39">
        <v>243223</v>
      </c>
      <c r="Q4" s="36"/>
      <c r="R4" s="36"/>
      <c r="S4" s="36"/>
      <c r="T4" s="36"/>
      <c r="U4" s="36"/>
      <c r="V4" s="39">
        <v>243254</v>
      </c>
      <c r="W4" s="36"/>
      <c r="X4" s="36"/>
      <c r="Y4" s="36"/>
      <c r="Z4" s="36"/>
      <c r="AA4" s="36"/>
      <c r="AB4" s="39">
        <v>243285</v>
      </c>
      <c r="AC4" s="36"/>
      <c r="AD4" s="36"/>
      <c r="AE4" s="36"/>
      <c r="AF4" s="36"/>
      <c r="AG4" s="36"/>
      <c r="AH4" s="39">
        <v>243313</v>
      </c>
      <c r="AI4" s="36"/>
      <c r="AJ4" s="36"/>
      <c r="AK4" s="36"/>
      <c r="AL4" s="36"/>
      <c r="AM4" s="36"/>
      <c r="AN4" s="39">
        <v>243344</v>
      </c>
      <c r="AO4" s="36"/>
      <c r="AP4" s="36"/>
      <c r="AQ4" s="36"/>
      <c r="AR4" s="36"/>
      <c r="AS4" s="36"/>
      <c r="AT4" s="39">
        <v>243374</v>
      </c>
      <c r="AU4" s="36"/>
      <c r="AV4" s="36"/>
      <c r="AW4" s="36"/>
      <c r="AX4" s="36"/>
      <c r="AY4" s="36"/>
      <c r="AZ4" s="39">
        <v>243405</v>
      </c>
      <c r="BA4" s="36"/>
      <c r="BB4" s="36"/>
      <c r="BC4" s="36"/>
      <c r="BD4" s="36"/>
      <c r="BE4" s="36"/>
      <c r="BF4" s="39">
        <v>243435</v>
      </c>
      <c r="BG4" s="36"/>
      <c r="BH4" s="36"/>
      <c r="BI4" s="36"/>
      <c r="BJ4" s="36"/>
      <c r="BK4" s="36"/>
    </row>
    <row r="5" spans="1:63" x14ac:dyDescent="0.5">
      <c r="A5" s="37"/>
      <c r="B5" s="37"/>
      <c r="C5" s="37"/>
      <c r="D5" s="31" t="s">
        <v>60</v>
      </c>
      <c r="E5" s="31"/>
      <c r="F5" s="31" t="s">
        <v>61</v>
      </c>
      <c r="G5" s="31"/>
      <c r="H5" s="31" t="s">
        <v>62</v>
      </c>
      <c r="I5" s="31"/>
      <c r="J5" s="31" t="s">
        <v>60</v>
      </c>
      <c r="K5" s="31"/>
      <c r="L5" s="31" t="s">
        <v>61</v>
      </c>
      <c r="M5" s="31"/>
      <c r="N5" s="31" t="s">
        <v>62</v>
      </c>
      <c r="O5" s="31"/>
      <c r="P5" s="31" t="s">
        <v>60</v>
      </c>
      <c r="Q5" s="31"/>
      <c r="R5" s="31" t="s">
        <v>61</v>
      </c>
      <c r="S5" s="31"/>
      <c r="T5" s="31" t="s">
        <v>62</v>
      </c>
      <c r="U5" s="31"/>
      <c r="V5" s="31" t="s">
        <v>60</v>
      </c>
      <c r="W5" s="31"/>
      <c r="X5" s="31" t="s">
        <v>61</v>
      </c>
      <c r="Y5" s="31"/>
      <c r="Z5" s="31" t="s">
        <v>62</v>
      </c>
      <c r="AA5" s="31"/>
      <c r="AB5" s="31" t="s">
        <v>60</v>
      </c>
      <c r="AC5" s="31"/>
      <c r="AD5" s="31" t="s">
        <v>61</v>
      </c>
      <c r="AE5" s="31"/>
      <c r="AF5" s="31" t="s">
        <v>62</v>
      </c>
      <c r="AG5" s="31"/>
      <c r="AH5" s="31" t="s">
        <v>60</v>
      </c>
      <c r="AI5" s="31"/>
      <c r="AJ5" s="31" t="s">
        <v>61</v>
      </c>
      <c r="AK5" s="31"/>
      <c r="AL5" s="31" t="s">
        <v>62</v>
      </c>
      <c r="AM5" s="31"/>
      <c r="AN5" s="31" t="s">
        <v>60</v>
      </c>
      <c r="AO5" s="31"/>
      <c r="AP5" s="31" t="s">
        <v>61</v>
      </c>
      <c r="AQ5" s="31"/>
      <c r="AR5" s="31" t="s">
        <v>62</v>
      </c>
      <c r="AS5" s="31"/>
      <c r="AT5" s="31" t="s">
        <v>60</v>
      </c>
      <c r="AU5" s="31"/>
      <c r="AV5" s="31" t="s">
        <v>61</v>
      </c>
      <c r="AW5" s="31"/>
      <c r="AX5" s="31" t="s">
        <v>62</v>
      </c>
      <c r="AY5" s="31"/>
      <c r="AZ5" s="31" t="s">
        <v>60</v>
      </c>
      <c r="BA5" s="31"/>
      <c r="BB5" s="31" t="s">
        <v>61</v>
      </c>
      <c r="BC5" s="31"/>
      <c r="BD5" s="31" t="s">
        <v>62</v>
      </c>
      <c r="BE5" s="31"/>
      <c r="BF5" s="31" t="s">
        <v>60</v>
      </c>
      <c r="BG5" s="31"/>
      <c r="BH5" s="31" t="s">
        <v>61</v>
      </c>
      <c r="BI5" s="31"/>
      <c r="BJ5" s="31" t="s">
        <v>62</v>
      </c>
      <c r="BK5" s="31"/>
    </row>
    <row r="6" spans="1:63" x14ac:dyDescent="0.5">
      <c r="A6" s="37"/>
      <c r="B6" s="37"/>
      <c r="C6" s="37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  <c r="V6" s="6" t="s">
        <v>63</v>
      </c>
      <c r="W6" s="6" t="s">
        <v>5</v>
      </c>
      <c r="X6" s="6" t="s">
        <v>63</v>
      </c>
      <c r="Y6" s="6" t="s">
        <v>5</v>
      </c>
      <c r="Z6" s="6" t="s">
        <v>63</v>
      </c>
      <c r="AA6" s="6" t="s">
        <v>5</v>
      </c>
      <c r="AB6" s="20" t="s">
        <v>63</v>
      </c>
      <c r="AC6" s="20" t="s">
        <v>5</v>
      </c>
      <c r="AD6" s="20" t="s">
        <v>63</v>
      </c>
      <c r="AE6" s="20" t="s">
        <v>5</v>
      </c>
      <c r="AF6" s="20" t="s">
        <v>63</v>
      </c>
      <c r="AG6" s="20" t="s">
        <v>5</v>
      </c>
      <c r="AH6" s="22" t="s">
        <v>63</v>
      </c>
      <c r="AI6" s="22" t="s">
        <v>5</v>
      </c>
      <c r="AJ6" s="22" t="s">
        <v>63</v>
      </c>
      <c r="AK6" s="22" t="s">
        <v>5</v>
      </c>
      <c r="AL6" s="22" t="s">
        <v>63</v>
      </c>
      <c r="AM6" s="22" t="s">
        <v>5</v>
      </c>
      <c r="AN6" s="23" t="s">
        <v>63</v>
      </c>
      <c r="AO6" s="23" t="s">
        <v>5</v>
      </c>
      <c r="AP6" s="23" t="s">
        <v>63</v>
      </c>
      <c r="AQ6" s="23" t="s">
        <v>5</v>
      </c>
      <c r="AR6" s="23" t="s">
        <v>63</v>
      </c>
      <c r="AS6" s="23" t="s">
        <v>5</v>
      </c>
      <c r="AT6" s="26" t="s">
        <v>63</v>
      </c>
      <c r="AU6" s="26" t="s">
        <v>5</v>
      </c>
      <c r="AV6" s="26" t="s">
        <v>63</v>
      </c>
      <c r="AW6" s="26" t="s">
        <v>5</v>
      </c>
      <c r="AX6" s="26" t="s">
        <v>63</v>
      </c>
      <c r="AY6" s="26" t="s">
        <v>5</v>
      </c>
      <c r="AZ6" s="27" t="s">
        <v>63</v>
      </c>
      <c r="BA6" s="27" t="s">
        <v>5</v>
      </c>
      <c r="BB6" s="27" t="s">
        <v>63</v>
      </c>
      <c r="BC6" s="27" t="s">
        <v>5</v>
      </c>
      <c r="BD6" s="27" t="s">
        <v>63</v>
      </c>
      <c r="BE6" s="27" t="s">
        <v>5</v>
      </c>
      <c r="BF6" s="28" t="s">
        <v>63</v>
      </c>
      <c r="BG6" s="28" t="s">
        <v>5</v>
      </c>
      <c r="BH6" s="28" t="s">
        <v>63</v>
      </c>
      <c r="BI6" s="28" t="s">
        <v>5</v>
      </c>
      <c r="BJ6" s="28" t="s">
        <v>63</v>
      </c>
      <c r="BK6" s="28" t="s">
        <v>5</v>
      </c>
    </row>
    <row r="7" spans="1:63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  <c r="P7" s="10">
        <v>1</v>
      </c>
      <c r="Q7" s="11">
        <v>320</v>
      </c>
      <c r="R7" s="10"/>
      <c r="S7" s="11"/>
      <c r="T7" s="10">
        <f>+P7+R7</f>
        <v>1</v>
      </c>
      <c r="U7" s="11">
        <f>+Q7+S7</f>
        <v>320</v>
      </c>
      <c r="V7" s="10">
        <v>1</v>
      </c>
      <c r="W7" s="11">
        <v>320</v>
      </c>
      <c r="X7" s="10"/>
      <c r="Y7" s="11"/>
      <c r="Z7" s="10">
        <f>+V7+X7</f>
        <v>1</v>
      </c>
      <c r="AA7" s="11">
        <f>+W7+Y7</f>
        <v>320</v>
      </c>
      <c r="AB7" s="10"/>
      <c r="AC7" s="11"/>
      <c r="AD7" s="10"/>
      <c r="AE7" s="11"/>
      <c r="AF7" s="10">
        <f>+AB7+AD7</f>
        <v>0</v>
      </c>
      <c r="AG7" s="11">
        <f>+AC7+AE7</f>
        <v>0</v>
      </c>
      <c r="AH7" s="10"/>
      <c r="AI7" s="11"/>
      <c r="AJ7" s="10"/>
      <c r="AK7" s="11"/>
      <c r="AL7" s="10">
        <f>+AH7+AJ7</f>
        <v>0</v>
      </c>
      <c r="AM7" s="11">
        <f>+AI7+AK7</f>
        <v>0</v>
      </c>
      <c r="AN7" s="10">
        <v>1</v>
      </c>
      <c r="AO7" s="11">
        <v>320</v>
      </c>
      <c r="AP7" s="10"/>
      <c r="AQ7" s="11"/>
      <c r="AR7" s="10">
        <f>+AN7+AP7</f>
        <v>1</v>
      </c>
      <c r="AS7" s="11">
        <f>+AO7+AQ7</f>
        <v>320</v>
      </c>
      <c r="AT7" s="10">
        <v>2</v>
      </c>
      <c r="AU7" s="11">
        <f>320+320</f>
        <v>640</v>
      </c>
      <c r="AV7" s="10"/>
      <c r="AW7" s="11"/>
      <c r="AX7" s="10">
        <f>+AT7+AV7</f>
        <v>2</v>
      </c>
      <c r="AY7" s="11">
        <f>+AU7+AW7</f>
        <v>640</v>
      </c>
      <c r="AZ7" s="10"/>
      <c r="BA7" s="11"/>
      <c r="BB7" s="10"/>
      <c r="BC7" s="11"/>
      <c r="BD7" s="10">
        <f>+AZ7+BB7</f>
        <v>0</v>
      </c>
      <c r="BE7" s="11">
        <f>+BA7+BC7</f>
        <v>0</v>
      </c>
      <c r="BF7" s="10"/>
      <c r="BG7" s="11"/>
      <c r="BH7" s="10"/>
      <c r="BI7" s="11"/>
      <c r="BJ7" s="10">
        <f>+BF7+BH7</f>
        <v>0</v>
      </c>
      <c r="BK7" s="11">
        <f>+BG7+BI7</f>
        <v>0</v>
      </c>
    </row>
    <row r="8" spans="1:63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>
        <f>+P8+R8</f>
        <v>0</v>
      </c>
      <c r="U8" s="11">
        <f>+Q8+S8</f>
        <v>0</v>
      </c>
      <c r="V8" s="10">
        <v>2</v>
      </c>
      <c r="W8" s="11">
        <f>290+290</f>
        <v>580</v>
      </c>
      <c r="X8" s="10">
        <v>4</v>
      </c>
      <c r="Y8" s="11">
        <v>8988</v>
      </c>
      <c r="Z8" s="10">
        <f>+V8+X8</f>
        <v>6</v>
      </c>
      <c r="AA8" s="11">
        <f>+W8+Y8</f>
        <v>9568</v>
      </c>
      <c r="AB8" s="10">
        <v>1</v>
      </c>
      <c r="AC8" s="11">
        <v>290</v>
      </c>
      <c r="AD8" s="10"/>
      <c r="AE8" s="11"/>
      <c r="AF8" s="10">
        <f>+AB8+AD8</f>
        <v>1</v>
      </c>
      <c r="AG8" s="11">
        <f>+AC8+AE8</f>
        <v>290</v>
      </c>
      <c r="AH8" s="10"/>
      <c r="AI8" s="11"/>
      <c r="AJ8" s="10"/>
      <c r="AK8" s="11"/>
      <c r="AL8" s="10">
        <f>+AH8+AJ8</f>
        <v>0</v>
      </c>
      <c r="AM8" s="11">
        <f>+AI8+AK8</f>
        <v>0</v>
      </c>
      <c r="AN8" s="10"/>
      <c r="AO8" s="11"/>
      <c r="AP8" s="10"/>
      <c r="AQ8" s="11"/>
      <c r="AR8" s="10">
        <f>+AN8+AP8</f>
        <v>0</v>
      </c>
      <c r="AS8" s="11">
        <f>+AO8+AQ8</f>
        <v>0</v>
      </c>
      <c r="AT8" s="10">
        <v>2</v>
      </c>
      <c r="AU8" s="11">
        <f>290*2</f>
        <v>580</v>
      </c>
      <c r="AV8" s="10"/>
      <c r="AW8" s="11"/>
      <c r="AX8" s="10">
        <f>+AT8+AV8</f>
        <v>2</v>
      </c>
      <c r="AY8" s="11">
        <f>+AU8+AW8</f>
        <v>580</v>
      </c>
      <c r="AZ8" s="10"/>
      <c r="BA8" s="11"/>
      <c r="BB8" s="10"/>
      <c r="BC8" s="11"/>
      <c r="BD8" s="10">
        <f>+AZ8+BB8</f>
        <v>0</v>
      </c>
      <c r="BE8" s="11">
        <f>+BA8+BC8</f>
        <v>0</v>
      </c>
      <c r="BF8" s="10"/>
      <c r="BG8" s="11"/>
      <c r="BH8" s="10"/>
      <c r="BI8" s="11"/>
      <c r="BJ8" s="10">
        <f>+BF8+BH8</f>
        <v>0</v>
      </c>
      <c r="BK8" s="11">
        <f>+BG8+BI8</f>
        <v>0</v>
      </c>
    </row>
    <row r="9" spans="1:63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>
        <f t="shared" ref="Z9:Z13" si="5">+V9+X9</f>
        <v>0</v>
      </c>
      <c r="AA9" s="11">
        <f t="shared" ref="AA9:AA13" si="6">+W9+Y9</f>
        <v>0</v>
      </c>
      <c r="AB9" s="10"/>
      <c r="AC9" s="11"/>
      <c r="AD9" s="10"/>
      <c r="AE9" s="11"/>
      <c r="AF9" s="10">
        <f t="shared" ref="AF9:AG13" si="7">+AB9+AD9</f>
        <v>0</v>
      </c>
      <c r="AG9" s="11">
        <f t="shared" si="7"/>
        <v>0</v>
      </c>
      <c r="AH9" s="10"/>
      <c r="AI9" s="11"/>
      <c r="AJ9" s="10"/>
      <c r="AK9" s="11"/>
      <c r="AL9" s="10">
        <f t="shared" ref="AL9:AM13" si="8">+AH9+AJ9</f>
        <v>0</v>
      </c>
      <c r="AM9" s="11">
        <f t="shared" si="8"/>
        <v>0</v>
      </c>
      <c r="AN9" s="10"/>
      <c r="AO9" s="11"/>
      <c r="AP9" s="10"/>
      <c r="AQ9" s="11"/>
      <c r="AR9" s="10">
        <f t="shared" ref="AR9:AR13" si="9">+AN9+AP9</f>
        <v>0</v>
      </c>
      <c r="AS9" s="11">
        <f t="shared" ref="AS9:AS13" si="10">+AO9+AQ9</f>
        <v>0</v>
      </c>
      <c r="AT9" s="10"/>
      <c r="AU9" s="11"/>
      <c r="AV9" s="10"/>
      <c r="AW9" s="11"/>
      <c r="AX9" s="10">
        <f t="shared" ref="AX9:AX13" si="11">+AT9+AV9</f>
        <v>0</v>
      </c>
      <c r="AY9" s="11">
        <f t="shared" ref="AY9:AY13" si="12">+AU9+AW9</f>
        <v>0</v>
      </c>
      <c r="AZ9" s="10"/>
      <c r="BA9" s="11"/>
      <c r="BB9" s="10"/>
      <c r="BC9" s="11"/>
      <c r="BD9" s="10">
        <f t="shared" ref="BD9:BD13" si="13">+AZ9+BB9</f>
        <v>0</v>
      </c>
      <c r="BE9" s="11">
        <f t="shared" ref="BE9:BE13" si="14">+BA9+BC9</f>
        <v>0</v>
      </c>
      <c r="BF9" s="10"/>
      <c r="BG9" s="11"/>
      <c r="BH9" s="10"/>
      <c r="BI9" s="11"/>
      <c r="BJ9" s="10">
        <f t="shared" ref="BJ9:BJ13" si="15">+BF9+BH9</f>
        <v>0</v>
      </c>
      <c r="BK9" s="11">
        <f t="shared" ref="BK9:BK13" si="16">+BG9+BI9</f>
        <v>0</v>
      </c>
    </row>
    <row r="10" spans="1:63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  <c r="P10" s="10">
        <v>1</v>
      </c>
      <c r="Q10" s="11">
        <v>290</v>
      </c>
      <c r="R10" s="10"/>
      <c r="S10" s="11"/>
      <c r="T10" s="10">
        <f t="shared" si="3"/>
        <v>1</v>
      </c>
      <c r="U10" s="11">
        <f t="shared" si="4"/>
        <v>290</v>
      </c>
      <c r="V10" s="10"/>
      <c r="W10" s="11"/>
      <c r="X10" s="10"/>
      <c r="Y10" s="11"/>
      <c r="Z10" s="10">
        <f t="shared" si="5"/>
        <v>0</v>
      </c>
      <c r="AA10" s="11">
        <f t="shared" si="6"/>
        <v>0</v>
      </c>
      <c r="AB10" s="10"/>
      <c r="AC10" s="11"/>
      <c r="AD10" s="10"/>
      <c r="AE10" s="11"/>
      <c r="AF10" s="10">
        <f t="shared" si="7"/>
        <v>0</v>
      </c>
      <c r="AG10" s="11">
        <f t="shared" si="7"/>
        <v>0</v>
      </c>
      <c r="AH10" s="10"/>
      <c r="AI10" s="11"/>
      <c r="AJ10" s="10"/>
      <c r="AK10" s="11"/>
      <c r="AL10" s="10">
        <f t="shared" si="8"/>
        <v>0</v>
      </c>
      <c r="AM10" s="11">
        <f t="shared" si="8"/>
        <v>0</v>
      </c>
      <c r="AN10" s="10"/>
      <c r="AO10" s="11"/>
      <c r="AP10" s="10"/>
      <c r="AQ10" s="11"/>
      <c r="AR10" s="10">
        <f t="shared" si="9"/>
        <v>0</v>
      </c>
      <c r="AS10" s="11">
        <f t="shared" si="10"/>
        <v>0</v>
      </c>
      <c r="AT10" s="10"/>
      <c r="AU10" s="11"/>
      <c r="AV10" s="10"/>
      <c r="AW10" s="11"/>
      <c r="AX10" s="10">
        <f t="shared" si="11"/>
        <v>0</v>
      </c>
      <c r="AY10" s="11">
        <f t="shared" si="12"/>
        <v>0</v>
      </c>
      <c r="AZ10" s="10"/>
      <c r="BA10" s="11"/>
      <c r="BB10" s="10"/>
      <c r="BC10" s="11"/>
      <c r="BD10" s="10">
        <f t="shared" si="13"/>
        <v>0</v>
      </c>
      <c r="BE10" s="11">
        <f t="shared" si="14"/>
        <v>0</v>
      </c>
      <c r="BF10" s="10"/>
      <c r="BG10" s="11"/>
      <c r="BH10" s="10"/>
      <c r="BI10" s="11"/>
      <c r="BJ10" s="10">
        <f t="shared" si="15"/>
        <v>0</v>
      </c>
      <c r="BK10" s="11">
        <f t="shared" si="16"/>
        <v>0</v>
      </c>
    </row>
    <row r="11" spans="1:63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>
        <v>1</v>
      </c>
      <c r="W11" s="11">
        <v>890</v>
      </c>
      <c r="X11" s="10"/>
      <c r="Y11" s="11"/>
      <c r="Z11" s="10">
        <f t="shared" si="5"/>
        <v>1</v>
      </c>
      <c r="AA11" s="11">
        <f t="shared" si="6"/>
        <v>890</v>
      </c>
      <c r="AB11" s="10"/>
      <c r="AC11" s="11"/>
      <c r="AD11" s="10"/>
      <c r="AE11" s="11"/>
      <c r="AF11" s="10">
        <f t="shared" si="7"/>
        <v>0</v>
      </c>
      <c r="AG11" s="11">
        <f t="shared" si="7"/>
        <v>0</v>
      </c>
      <c r="AH11" s="10"/>
      <c r="AI11" s="11"/>
      <c r="AJ11" s="10"/>
      <c r="AK11" s="11"/>
      <c r="AL11" s="10">
        <f t="shared" si="8"/>
        <v>0</v>
      </c>
      <c r="AM11" s="11">
        <f t="shared" si="8"/>
        <v>0</v>
      </c>
      <c r="AN11" s="10">
        <v>1</v>
      </c>
      <c r="AO11" s="11">
        <v>890</v>
      </c>
      <c r="AP11" s="10"/>
      <c r="AQ11" s="11"/>
      <c r="AR11" s="10">
        <f t="shared" si="9"/>
        <v>1</v>
      </c>
      <c r="AS11" s="11">
        <f t="shared" si="10"/>
        <v>890</v>
      </c>
      <c r="AT11" s="10">
        <v>1</v>
      </c>
      <c r="AU11" s="11">
        <v>890</v>
      </c>
      <c r="AV11" s="10"/>
      <c r="AW11" s="11"/>
      <c r="AX11" s="10">
        <f t="shared" si="11"/>
        <v>1</v>
      </c>
      <c r="AY11" s="11">
        <f t="shared" si="12"/>
        <v>890</v>
      </c>
      <c r="AZ11" s="10"/>
      <c r="BA11" s="11"/>
      <c r="BB11" s="10"/>
      <c r="BC11" s="11"/>
      <c r="BD11" s="10">
        <f t="shared" si="13"/>
        <v>0</v>
      </c>
      <c r="BE11" s="11">
        <f t="shared" si="14"/>
        <v>0</v>
      </c>
      <c r="BF11" s="10"/>
      <c r="BG11" s="11"/>
      <c r="BH11" s="10"/>
      <c r="BI11" s="11"/>
      <c r="BJ11" s="10">
        <f t="shared" si="15"/>
        <v>0</v>
      </c>
      <c r="BK11" s="11">
        <f t="shared" si="16"/>
        <v>0</v>
      </c>
    </row>
    <row r="12" spans="1:63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/>
      <c r="W12" s="11"/>
      <c r="X12" s="10"/>
      <c r="Y12" s="11"/>
      <c r="Z12" s="10">
        <f t="shared" si="5"/>
        <v>0</v>
      </c>
      <c r="AA12" s="11">
        <f t="shared" si="6"/>
        <v>0</v>
      </c>
      <c r="AB12" s="10"/>
      <c r="AC12" s="11"/>
      <c r="AD12" s="10"/>
      <c r="AE12" s="11"/>
      <c r="AF12" s="10">
        <f t="shared" si="7"/>
        <v>0</v>
      </c>
      <c r="AG12" s="11">
        <f t="shared" si="7"/>
        <v>0</v>
      </c>
      <c r="AH12" s="10">
        <v>1</v>
      </c>
      <c r="AI12" s="11">
        <v>290</v>
      </c>
      <c r="AJ12" s="10"/>
      <c r="AK12" s="11"/>
      <c r="AL12" s="10">
        <f t="shared" si="8"/>
        <v>1</v>
      </c>
      <c r="AM12" s="11">
        <f t="shared" si="8"/>
        <v>290</v>
      </c>
      <c r="AN12" s="10"/>
      <c r="AO12" s="11"/>
      <c r="AP12" s="10"/>
      <c r="AQ12" s="11"/>
      <c r="AR12" s="10">
        <f t="shared" si="9"/>
        <v>0</v>
      </c>
      <c r="AS12" s="11">
        <f t="shared" si="10"/>
        <v>0</v>
      </c>
      <c r="AT12" s="10"/>
      <c r="AU12" s="11"/>
      <c r="AV12" s="10"/>
      <c r="AW12" s="11"/>
      <c r="AX12" s="10">
        <f t="shared" si="11"/>
        <v>0</v>
      </c>
      <c r="AY12" s="11">
        <f t="shared" si="12"/>
        <v>0</v>
      </c>
      <c r="AZ12" s="10">
        <v>1</v>
      </c>
      <c r="BA12" s="11">
        <v>290</v>
      </c>
      <c r="BB12" s="10"/>
      <c r="BC12" s="11"/>
      <c r="BD12" s="10">
        <f t="shared" si="13"/>
        <v>1</v>
      </c>
      <c r="BE12" s="11">
        <f t="shared" si="14"/>
        <v>290</v>
      </c>
      <c r="BF12" s="10"/>
      <c r="BG12" s="11"/>
      <c r="BH12" s="10"/>
      <c r="BI12" s="11"/>
      <c r="BJ12" s="10">
        <f t="shared" si="15"/>
        <v>0</v>
      </c>
      <c r="BK12" s="11">
        <f t="shared" si="16"/>
        <v>0</v>
      </c>
    </row>
    <row r="13" spans="1:63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>
        <f t="shared" si="3"/>
        <v>0</v>
      </c>
      <c r="U13" s="11">
        <f t="shared" si="4"/>
        <v>0</v>
      </c>
      <c r="V13" s="10"/>
      <c r="W13" s="11"/>
      <c r="X13" s="10">
        <v>5</v>
      </c>
      <c r="Y13" s="11">
        <v>11010</v>
      </c>
      <c r="Z13" s="10">
        <f t="shared" si="5"/>
        <v>5</v>
      </c>
      <c r="AA13" s="11">
        <f t="shared" si="6"/>
        <v>11010</v>
      </c>
      <c r="AB13" s="10"/>
      <c r="AC13" s="11"/>
      <c r="AD13" s="10"/>
      <c r="AE13" s="11"/>
      <c r="AF13" s="10">
        <f t="shared" si="7"/>
        <v>0</v>
      </c>
      <c r="AG13" s="11">
        <f t="shared" si="7"/>
        <v>0</v>
      </c>
      <c r="AH13" s="10"/>
      <c r="AI13" s="11"/>
      <c r="AJ13" s="10"/>
      <c r="AK13" s="11"/>
      <c r="AL13" s="10">
        <f t="shared" si="8"/>
        <v>0</v>
      </c>
      <c r="AM13" s="11">
        <f t="shared" si="8"/>
        <v>0</v>
      </c>
      <c r="AN13" s="10"/>
      <c r="AO13" s="11"/>
      <c r="AP13" s="10"/>
      <c r="AQ13" s="11"/>
      <c r="AR13" s="10">
        <f t="shared" si="9"/>
        <v>0</v>
      </c>
      <c r="AS13" s="11">
        <f t="shared" si="10"/>
        <v>0</v>
      </c>
      <c r="AT13" s="10"/>
      <c r="AU13" s="11"/>
      <c r="AV13" s="10"/>
      <c r="AW13" s="11"/>
      <c r="AX13" s="10">
        <f t="shared" si="11"/>
        <v>0</v>
      </c>
      <c r="AY13" s="11">
        <f t="shared" si="12"/>
        <v>0</v>
      </c>
      <c r="AZ13" s="10"/>
      <c r="BA13" s="11"/>
      <c r="BB13" s="10"/>
      <c r="BC13" s="11"/>
      <c r="BD13" s="10">
        <f t="shared" si="13"/>
        <v>0</v>
      </c>
      <c r="BE13" s="11">
        <f t="shared" si="14"/>
        <v>0</v>
      </c>
      <c r="BF13" s="10"/>
      <c r="BG13" s="11"/>
      <c r="BH13" s="10"/>
      <c r="BI13" s="11"/>
      <c r="BJ13" s="10">
        <f t="shared" si="15"/>
        <v>0</v>
      </c>
      <c r="BK13" s="11">
        <f t="shared" si="16"/>
        <v>0</v>
      </c>
    </row>
    <row r="14" spans="1:63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  <c r="AB14" s="10"/>
      <c r="AC14" s="11"/>
      <c r="AD14" s="12"/>
      <c r="AE14" s="11"/>
      <c r="AF14" s="10">
        <f>+AB14+AD14</f>
        <v>0</v>
      </c>
      <c r="AG14" s="11">
        <f>+AC14+AE14</f>
        <v>0</v>
      </c>
      <c r="AH14" s="10"/>
      <c r="AI14" s="11"/>
      <c r="AJ14" s="12"/>
      <c r="AK14" s="11"/>
      <c r="AL14" s="10">
        <f>+AH14+AJ14</f>
        <v>0</v>
      </c>
      <c r="AM14" s="11">
        <f>+AI14+AK14</f>
        <v>0</v>
      </c>
      <c r="AN14" s="10"/>
      <c r="AO14" s="11"/>
      <c r="AP14" s="12"/>
      <c r="AQ14" s="11"/>
      <c r="AR14" s="10">
        <f>+AN14+AP14</f>
        <v>0</v>
      </c>
      <c r="AS14" s="11">
        <f>+AO14+AQ14</f>
        <v>0</v>
      </c>
      <c r="AT14" s="10"/>
      <c r="AU14" s="11"/>
      <c r="AV14" s="12"/>
      <c r="AW14" s="11"/>
      <c r="AX14" s="10">
        <f>+AT14+AV14</f>
        <v>0</v>
      </c>
      <c r="AY14" s="11">
        <f>+AU14+AW14</f>
        <v>0</v>
      </c>
      <c r="AZ14" s="10"/>
      <c r="BA14" s="11"/>
      <c r="BB14" s="12"/>
      <c r="BC14" s="11"/>
      <c r="BD14" s="10">
        <f>+AZ14+BB14</f>
        <v>0</v>
      </c>
      <c r="BE14" s="11">
        <f>+BA14+BC14</f>
        <v>0</v>
      </c>
      <c r="BF14" s="10"/>
      <c r="BG14" s="11"/>
      <c r="BH14" s="12">
        <v>4</v>
      </c>
      <c r="BI14" s="11">
        <v>10560</v>
      </c>
      <c r="BJ14" s="10">
        <f>+BF14+BH14</f>
        <v>4</v>
      </c>
      <c r="BK14" s="11">
        <f>+BG14+BI14</f>
        <v>10560</v>
      </c>
    </row>
    <row r="15" spans="1:63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17">+J15+L15</f>
        <v>0</v>
      </c>
      <c r="O15" s="11">
        <f t="shared" ref="O15:O22" si="18">+K15+M15</f>
        <v>0</v>
      </c>
      <c r="P15" s="10"/>
      <c r="Q15" s="11"/>
      <c r="R15" s="10"/>
      <c r="S15" s="11"/>
      <c r="T15" s="10">
        <f t="shared" ref="T15:T49" si="19">+P15+R15</f>
        <v>0</v>
      </c>
      <c r="U15" s="11">
        <f t="shared" ref="U15:U22" si="20">+Q15+S15</f>
        <v>0</v>
      </c>
      <c r="V15" s="10"/>
      <c r="W15" s="11"/>
      <c r="X15" s="10"/>
      <c r="Y15" s="11"/>
      <c r="Z15" s="10">
        <f t="shared" ref="Z15:Z49" si="21">+V15+X15</f>
        <v>0</v>
      </c>
      <c r="AA15" s="11">
        <f t="shared" ref="AA15:AA22" si="22">+W15+Y15</f>
        <v>0</v>
      </c>
      <c r="AB15" s="10"/>
      <c r="AC15" s="11"/>
      <c r="AD15" s="10"/>
      <c r="AE15" s="11"/>
      <c r="AF15" s="10">
        <f t="shared" ref="AF15:AG50" si="23">+AB15+AD15</f>
        <v>0</v>
      </c>
      <c r="AG15" s="11">
        <f t="shared" si="23"/>
        <v>0</v>
      </c>
      <c r="AH15" s="10"/>
      <c r="AI15" s="11"/>
      <c r="AJ15" s="10"/>
      <c r="AK15" s="11"/>
      <c r="AL15" s="10">
        <f t="shared" ref="AL15:AM49" si="24">+AH15+AJ15</f>
        <v>0</v>
      </c>
      <c r="AM15" s="11">
        <f t="shared" si="24"/>
        <v>0</v>
      </c>
      <c r="AN15" s="10"/>
      <c r="AO15" s="11"/>
      <c r="AP15" s="10"/>
      <c r="AQ15" s="11"/>
      <c r="AR15" s="10">
        <f t="shared" ref="AR15:AR49" si="25">+AN15+AP15</f>
        <v>0</v>
      </c>
      <c r="AS15" s="11">
        <f t="shared" ref="AS15:AS22" si="26">+AO15+AQ15</f>
        <v>0</v>
      </c>
      <c r="AT15" s="10"/>
      <c r="AU15" s="11"/>
      <c r="AV15" s="10"/>
      <c r="AW15" s="11"/>
      <c r="AX15" s="10">
        <f t="shared" ref="AX15:AX50" si="27">+AT15+AV15</f>
        <v>0</v>
      </c>
      <c r="AY15" s="11">
        <f t="shared" ref="AY15:AY22" si="28">+AU15+AW15</f>
        <v>0</v>
      </c>
      <c r="AZ15" s="10"/>
      <c r="BA15" s="11"/>
      <c r="BB15" s="10"/>
      <c r="BC15" s="11"/>
      <c r="BD15" s="10">
        <f t="shared" ref="BD15:BD50" si="29">+AZ15+BB15</f>
        <v>0</v>
      </c>
      <c r="BE15" s="11">
        <f t="shared" ref="BE15:BE22" si="30">+BA15+BC15</f>
        <v>0</v>
      </c>
      <c r="BF15" s="10"/>
      <c r="BG15" s="11"/>
      <c r="BH15" s="10"/>
      <c r="BI15" s="11"/>
      <c r="BJ15" s="10">
        <f t="shared" ref="BJ15:BJ50" si="31">+BF15+BH15</f>
        <v>0</v>
      </c>
      <c r="BK15" s="11">
        <f t="shared" ref="BK15:BK22" si="32">+BG15+BI15</f>
        <v>0</v>
      </c>
    </row>
    <row r="16" spans="1:63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17"/>
        <v>0</v>
      </c>
      <c r="O16" s="11">
        <f t="shared" si="18"/>
        <v>0</v>
      </c>
      <c r="P16" s="10"/>
      <c r="Q16" s="11"/>
      <c r="R16" s="10"/>
      <c r="S16" s="11"/>
      <c r="T16" s="10">
        <f t="shared" si="19"/>
        <v>0</v>
      </c>
      <c r="U16" s="11">
        <f t="shared" si="20"/>
        <v>0</v>
      </c>
      <c r="V16" s="10"/>
      <c r="W16" s="11"/>
      <c r="X16" s="10"/>
      <c r="Y16" s="11"/>
      <c r="Z16" s="10">
        <f t="shared" si="21"/>
        <v>0</v>
      </c>
      <c r="AA16" s="11">
        <f t="shared" si="22"/>
        <v>0</v>
      </c>
      <c r="AB16" s="10"/>
      <c r="AC16" s="11"/>
      <c r="AD16" s="10"/>
      <c r="AE16" s="11"/>
      <c r="AF16" s="10">
        <f t="shared" si="23"/>
        <v>0</v>
      </c>
      <c r="AG16" s="11">
        <f t="shared" si="23"/>
        <v>0</v>
      </c>
      <c r="AH16" s="10"/>
      <c r="AI16" s="11"/>
      <c r="AJ16" s="10"/>
      <c r="AK16" s="11"/>
      <c r="AL16" s="10">
        <f t="shared" si="24"/>
        <v>0</v>
      </c>
      <c r="AM16" s="11">
        <f t="shared" si="24"/>
        <v>0</v>
      </c>
      <c r="AN16" s="10"/>
      <c r="AO16" s="11"/>
      <c r="AP16" s="10"/>
      <c r="AQ16" s="11"/>
      <c r="AR16" s="10">
        <f t="shared" si="25"/>
        <v>0</v>
      </c>
      <c r="AS16" s="11">
        <f t="shared" si="26"/>
        <v>0</v>
      </c>
      <c r="AT16" s="10"/>
      <c r="AU16" s="11"/>
      <c r="AV16" s="10"/>
      <c r="AW16" s="11"/>
      <c r="AX16" s="10">
        <f t="shared" si="27"/>
        <v>0</v>
      </c>
      <c r="AY16" s="11">
        <f t="shared" si="28"/>
        <v>0</v>
      </c>
      <c r="AZ16" s="10"/>
      <c r="BA16" s="11"/>
      <c r="BB16" s="10"/>
      <c r="BC16" s="11"/>
      <c r="BD16" s="10">
        <f t="shared" si="29"/>
        <v>0</v>
      </c>
      <c r="BE16" s="11">
        <f t="shared" si="30"/>
        <v>0</v>
      </c>
      <c r="BF16" s="10"/>
      <c r="BG16" s="11"/>
      <c r="BH16" s="10"/>
      <c r="BI16" s="11"/>
      <c r="BJ16" s="10">
        <f t="shared" si="31"/>
        <v>0</v>
      </c>
      <c r="BK16" s="11">
        <f t="shared" si="32"/>
        <v>0</v>
      </c>
    </row>
    <row r="17" spans="1:63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17"/>
        <v>0</v>
      </c>
      <c r="O17" s="11">
        <f t="shared" si="18"/>
        <v>0</v>
      </c>
      <c r="P17" s="10"/>
      <c r="Q17" s="11"/>
      <c r="R17" s="10"/>
      <c r="S17" s="11"/>
      <c r="T17" s="10">
        <f t="shared" si="19"/>
        <v>0</v>
      </c>
      <c r="U17" s="11">
        <f t="shared" si="20"/>
        <v>0</v>
      </c>
      <c r="V17" s="10"/>
      <c r="W17" s="11"/>
      <c r="X17" s="10"/>
      <c r="Y17" s="11"/>
      <c r="Z17" s="10">
        <f t="shared" si="21"/>
        <v>0</v>
      </c>
      <c r="AA17" s="11">
        <f t="shared" si="22"/>
        <v>0</v>
      </c>
      <c r="AB17" s="10"/>
      <c r="AC17" s="11"/>
      <c r="AD17" s="10"/>
      <c r="AE17" s="11"/>
      <c r="AF17" s="10">
        <f t="shared" si="23"/>
        <v>0</v>
      </c>
      <c r="AG17" s="11">
        <f t="shared" si="23"/>
        <v>0</v>
      </c>
      <c r="AH17" s="10"/>
      <c r="AI17" s="11"/>
      <c r="AJ17" s="10"/>
      <c r="AK17" s="11"/>
      <c r="AL17" s="10">
        <f t="shared" si="24"/>
        <v>0</v>
      </c>
      <c r="AM17" s="11">
        <f t="shared" si="24"/>
        <v>0</v>
      </c>
      <c r="AN17" s="10"/>
      <c r="AO17" s="11"/>
      <c r="AP17" s="10"/>
      <c r="AQ17" s="11"/>
      <c r="AR17" s="10">
        <f t="shared" si="25"/>
        <v>0</v>
      </c>
      <c r="AS17" s="11">
        <f t="shared" si="26"/>
        <v>0</v>
      </c>
      <c r="AT17" s="10"/>
      <c r="AU17" s="11"/>
      <c r="AV17" s="10"/>
      <c r="AW17" s="11"/>
      <c r="AX17" s="10">
        <f t="shared" si="27"/>
        <v>0</v>
      </c>
      <c r="AY17" s="11">
        <f t="shared" si="28"/>
        <v>0</v>
      </c>
      <c r="AZ17" s="10"/>
      <c r="BA17" s="11"/>
      <c r="BB17" s="10"/>
      <c r="BC17" s="11"/>
      <c r="BD17" s="10">
        <f t="shared" si="29"/>
        <v>0</v>
      </c>
      <c r="BE17" s="11">
        <f t="shared" si="30"/>
        <v>0</v>
      </c>
      <c r="BF17" s="10"/>
      <c r="BG17" s="11"/>
      <c r="BH17" s="10"/>
      <c r="BI17" s="11"/>
      <c r="BJ17" s="10">
        <f t="shared" si="31"/>
        <v>0</v>
      </c>
      <c r="BK17" s="11">
        <f t="shared" si="32"/>
        <v>0</v>
      </c>
    </row>
    <row r="18" spans="1:63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17"/>
        <v>0</v>
      </c>
      <c r="O18" s="11">
        <f t="shared" si="18"/>
        <v>0</v>
      </c>
      <c r="P18" s="10"/>
      <c r="Q18" s="11"/>
      <c r="R18" s="10"/>
      <c r="S18" s="11"/>
      <c r="T18" s="10">
        <f t="shared" si="19"/>
        <v>0</v>
      </c>
      <c r="U18" s="11">
        <f t="shared" si="20"/>
        <v>0</v>
      </c>
      <c r="V18" s="10"/>
      <c r="W18" s="11"/>
      <c r="X18" s="10"/>
      <c r="Y18" s="11"/>
      <c r="Z18" s="10">
        <f t="shared" si="21"/>
        <v>0</v>
      </c>
      <c r="AA18" s="11">
        <f t="shared" si="22"/>
        <v>0</v>
      </c>
      <c r="AB18" s="10"/>
      <c r="AC18" s="11"/>
      <c r="AD18" s="10"/>
      <c r="AE18" s="11"/>
      <c r="AF18" s="10">
        <f t="shared" si="23"/>
        <v>0</v>
      </c>
      <c r="AG18" s="11">
        <f t="shared" si="23"/>
        <v>0</v>
      </c>
      <c r="AH18" s="10"/>
      <c r="AI18" s="11"/>
      <c r="AJ18" s="10"/>
      <c r="AK18" s="11"/>
      <c r="AL18" s="10">
        <f t="shared" si="24"/>
        <v>0</v>
      </c>
      <c r="AM18" s="11">
        <f t="shared" si="24"/>
        <v>0</v>
      </c>
      <c r="AN18" s="10"/>
      <c r="AO18" s="11"/>
      <c r="AP18" s="10"/>
      <c r="AQ18" s="11"/>
      <c r="AR18" s="10">
        <f t="shared" si="25"/>
        <v>0</v>
      </c>
      <c r="AS18" s="11">
        <f t="shared" si="26"/>
        <v>0</v>
      </c>
      <c r="AT18" s="10"/>
      <c r="AU18" s="11"/>
      <c r="AV18" s="10"/>
      <c r="AW18" s="11"/>
      <c r="AX18" s="10">
        <f t="shared" si="27"/>
        <v>0</v>
      </c>
      <c r="AY18" s="11">
        <f t="shared" si="28"/>
        <v>0</v>
      </c>
      <c r="AZ18" s="10"/>
      <c r="BA18" s="11"/>
      <c r="BB18" s="10"/>
      <c r="BC18" s="11"/>
      <c r="BD18" s="10">
        <f t="shared" si="29"/>
        <v>0</v>
      </c>
      <c r="BE18" s="11">
        <f t="shared" si="30"/>
        <v>0</v>
      </c>
      <c r="BF18" s="10"/>
      <c r="BG18" s="11"/>
      <c r="BH18" s="10"/>
      <c r="BI18" s="11"/>
      <c r="BJ18" s="10">
        <f t="shared" si="31"/>
        <v>0</v>
      </c>
      <c r="BK18" s="11">
        <f t="shared" si="32"/>
        <v>0</v>
      </c>
    </row>
    <row r="19" spans="1:63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17"/>
        <v>1</v>
      </c>
      <c r="O19" s="11">
        <f t="shared" si="18"/>
        <v>290</v>
      </c>
      <c r="P19" s="10"/>
      <c r="Q19" s="11"/>
      <c r="R19" s="10"/>
      <c r="S19" s="11"/>
      <c r="T19" s="10">
        <f t="shared" si="19"/>
        <v>0</v>
      </c>
      <c r="U19" s="11">
        <f t="shared" si="20"/>
        <v>0</v>
      </c>
      <c r="V19" s="10"/>
      <c r="W19" s="11"/>
      <c r="X19" s="10"/>
      <c r="Y19" s="11"/>
      <c r="Z19" s="10">
        <f t="shared" si="21"/>
        <v>0</v>
      </c>
      <c r="AA19" s="11">
        <f t="shared" si="22"/>
        <v>0</v>
      </c>
      <c r="AB19" s="10"/>
      <c r="AC19" s="11"/>
      <c r="AD19" s="10"/>
      <c r="AE19" s="11"/>
      <c r="AF19" s="10">
        <f t="shared" si="23"/>
        <v>0</v>
      </c>
      <c r="AG19" s="11">
        <f t="shared" si="23"/>
        <v>0</v>
      </c>
      <c r="AH19" s="10"/>
      <c r="AI19" s="11"/>
      <c r="AJ19" s="10"/>
      <c r="AK19" s="11"/>
      <c r="AL19" s="10">
        <f t="shared" si="24"/>
        <v>0</v>
      </c>
      <c r="AM19" s="11">
        <f t="shared" si="24"/>
        <v>0</v>
      </c>
      <c r="AN19" s="10"/>
      <c r="AO19" s="11"/>
      <c r="AP19" s="10"/>
      <c r="AQ19" s="11"/>
      <c r="AR19" s="10">
        <f t="shared" si="25"/>
        <v>0</v>
      </c>
      <c r="AS19" s="11">
        <f t="shared" si="26"/>
        <v>0</v>
      </c>
      <c r="AT19" s="10"/>
      <c r="AU19" s="11"/>
      <c r="AV19" s="10"/>
      <c r="AW19" s="11"/>
      <c r="AX19" s="10">
        <f t="shared" si="27"/>
        <v>0</v>
      </c>
      <c r="AY19" s="11">
        <f t="shared" si="28"/>
        <v>0</v>
      </c>
      <c r="AZ19" s="10">
        <v>1</v>
      </c>
      <c r="BA19" s="11">
        <v>290</v>
      </c>
      <c r="BB19" s="10"/>
      <c r="BC19" s="11"/>
      <c r="BD19" s="10">
        <f t="shared" si="29"/>
        <v>1</v>
      </c>
      <c r="BE19" s="11">
        <f t="shared" si="30"/>
        <v>290</v>
      </c>
      <c r="BF19" s="10"/>
      <c r="BG19" s="11"/>
      <c r="BH19" s="10"/>
      <c r="BI19" s="11"/>
      <c r="BJ19" s="10">
        <f t="shared" si="31"/>
        <v>0</v>
      </c>
      <c r="BK19" s="11">
        <f t="shared" si="32"/>
        <v>0</v>
      </c>
    </row>
    <row r="20" spans="1:63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17"/>
        <v>0</v>
      </c>
      <c r="O20" s="11">
        <f t="shared" si="18"/>
        <v>0</v>
      </c>
      <c r="P20" s="10"/>
      <c r="Q20" s="11"/>
      <c r="R20" s="10"/>
      <c r="S20" s="11"/>
      <c r="T20" s="10">
        <f t="shared" si="19"/>
        <v>0</v>
      </c>
      <c r="U20" s="11">
        <f t="shared" si="20"/>
        <v>0</v>
      </c>
      <c r="V20" s="10"/>
      <c r="W20" s="11"/>
      <c r="X20" s="10"/>
      <c r="Y20" s="11"/>
      <c r="Z20" s="10">
        <f t="shared" si="21"/>
        <v>0</v>
      </c>
      <c r="AA20" s="11">
        <f t="shared" si="22"/>
        <v>0</v>
      </c>
      <c r="AB20" s="10"/>
      <c r="AC20" s="11"/>
      <c r="AD20" s="10">
        <v>1</v>
      </c>
      <c r="AE20" s="11">
        <v>1800</v>
      </c>
      <c r="AF20" s="10">
        <f t="shared" si="23"/>
        <v>1</v>
      </c>
      <c r="AG20" s="11">
        <f t="shared" si="23"/>
        <v>1800</v>
      </c>
      <c r="AH20" s="10"/>
      <c r="AI20" s="11"/>
      <c r="AJ20" s="10"/>
      <c r="AK20" s="11"/>
      <c r="AL20" s="10">
        <f t="shared" si="24"/>
        <v>0</v>
      </c>
      <c r="AM20" s="11">
        <f t="shared" si="24"/>
        <v>0</v>
      </c>
      <c r="AN20" s="10"/>
      <c r="AO20" s="11"/>
      <c r="AP20" s="10"/>
      <c r="AQ20" s="11"/>
      <c r="AR20" s="10">
        <f t="shared" si="25"/>
        <v>0</v>
      </c>
      <c r="AS20" s="11">
        <f t="shared" si="26"/>
        <v>0</v>
      </c>
      <c r="AT20" s="10"/>
      <c r="AU20" s="11"/>
      <c r="AV20" s="10"/>
      <c r="AW20" s="11"/>
      <c r="AX20" s="10">
        <f t="shared" si="27"/>
        <v>0</v>
      </c>
      <c r="AY20" s="11">
        <f t="shared" si="28"/>
        <v>0</v>
      </c>
      <c r="AZ20" s="10"/>
      <c r="BA20" s="11"/>
      <c r="BB20" s="10">
        <v>1</v>
      </c>
      <c r="BC20" s="11">
        <v>1800</v>
      </c>
      <c r="BD20" s="10">
        <f t="shared" si="29"/>
        <v>1</v>
      </c>
      <c r="BE20" s="11">
        <f t="shared" si="30"/>
        <v>1800</v>
      </c>
      <c r="BF20" s="10"/>
      <c r="BG20" s="11"/>
      <c r="BH20" s="10"/>
      <c r="BI20" s="11"/>
      <c r="BJ20" s="10">
        <f t="shared" si="31"/>
        <v>0</v>
      </c>
      <c r="BK20" s="11">
        <f t="shared" si="32"/>
        <v>0</v>
      </c>
    </row>
    <row r="21" spans="1:63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17"/>
        <v>5</v>
      </c>
      <c r="O21" s="11">
        <f t="shared" si="18"/>
        <v>2620</v>
      </c>
      <c r="P21" s="10"/>
      <c r="Q21" s="11"/>
      <c r="R21" s="10"/>
      <c r="S21" s="11"/>
      <c r="T21" s="10">
        <f t="shared" si="19"/>
        <v>0</v>
      </c>
      <c r="U21" s="11">
        <f t="shared" si="20"/>
        <v>0</v>
      </c>
      <c r="V21" s="10"/>
      <c r="W21" s="11"/>
      <c r="X21" s="10"/>
      <c r="Y21" s="11"/>
      <c r="Z21" s="10">
        <f t="shared" si="21"/>
        <v>0</v>
      </c>
      <c r="AA21" s="11">
        <f t="shared" si="22"/>
        <v>0</v>
      </c>
      <c r="AB21" s="10"/>
      <c r="AC21" s="11"/>
      <c r="AD21" s="10"/>
      <c r="AE21" s="11"/>
      <c r="AF21" s="10">
        <f t="shared" si="23"/>
        <v>0</v>
      </c>
      <c r="AG21" s="11">
        <f t="shared" si="23"/>
        <v>0</v>
      </c>
      <c r="AH21" s="10"/>
      <c r="AI21" s="11"/>
      <c r="AJ21" s="10"/>
      <c r="AK21" s="11"/>
      <c r="AL21" s="10">
        <f t="shared" si="24"/>
        <v>0</v>
      </c>
      <c r="AM21" s="11">
        <f t="shared" si="24"/>
        <v>0</v>
      </c>
      <c r="AN21" s="10"/>
      <c r="AO21" s="11"/>
      <c r="AP21" s="10"/>
      <c r="AQ21" s="11"/>
      <c r="AR21" s="10">
        <f t="shared" si="25"/>
        <v>0</v>
      </c>
      <c r="AS21" s="11">
        <f t="shared" si="26"/>
        <v>0</v>
      </c>
      <c r="AT21" s="10"/>
      <c r="AU21" s="11"/>
      <c r="AV21" s="10">
        <v>10</v>
      </c>
      <c r="AW21" s="11">
        <v>6240</v>
      </c>
      <c r="AX21" s="10">
        <f t="shared" si="27"/>
        <v>10</v>
      </c>
      <c r="AY21" s="11">
        <f t="shared" si="28"/>
        <v>6240</v>
      </c>
      <c r="AZ21" s="10"/>
      <c r="BA21" s="11"/>
      <c r="BB21" s="10"/>
      <c r="BC21" s="11"/>
      <c r="BD21" s="10">
        <f t="shared" si="29"/>
        <v>0</v>
      </c>
      <c r="BE21" s="11">
        <f t="shared" si="30"/>
        <v>0</v>
      </c>
      <c r="BF21" s="10"/>
      <c r="BG21" s="11"/>
      <c r="BH21" s="10">
        <v>9</v>
      </c>
      <c r="BI21" s="11">
        <f>4920+450</f>
        <v>5370</v>
      </c>
      <c r="BJ21" s="10">
        <f t="shared" si="31"/>
        <v>9</v>
      </c>
      <c r="BK21" s="11">
        <f t="shared" si="32"/>
        <v>5370</v>
      </c>
    </row>
    <row r="22" spans="1:63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17"/>
        <v>0</v>
      </c>
      <c r="O22" s="11">
        <f t="shared" si="18"/>
        <v>0</v>
      </c>
      <c r="P22" s="10"/>
      <c r="Q22" s="11"/>
      <c r="R22" s="10"/>
      <c r="S22" s="11"/>
      <c r="T22" s="10">
        <f t="shared" si="19"/>
        <v>0</v>
      </c>
      <c r="U22" s="11">
        <f t="shared" si="20"/>
        <v>0</v>
      </c>
      <c r="V22" s="10"/>
      <c r="W22" s="11"/>
      <c r="X22" s="10"/>
      <c r="Y22" s="11"/>
      <c r="Z22" s="10">
        <f t="shared" si="21"/>
        <v>0</v>
      </c>
      <c r="AA22" s="11">
        <f t="shared" si="22"/>
        <v>0</v>
      </c>
      <c r="AB22" s="10"/>
      <c r="AC22" s="11"/>
      <c r="AD22" s="10"/>
      <c r="AE22" s="11"/>
      <c r="AF22" s="10">
        <f t="shared" si="23"/>
        <v>0</v>
      </c>
      <c r="AG22" s="11">
        <f t="shared" si="23"/>
        <v>0</v>
      </c>
      <c r="AH22" s="10"/>
      <c r="AI22" s="11"/>
      <c r="AJ22" s="10"/>
      <c r="AK22" s="11"/>
      <c r="AL22" s="10">
        <f t="shared" si="24"/>
        <v>0</v>
      </c>
      <c r="AM22" s="11">
        <f t="shared" si="24"/>
        <v>0</v>
      </c>
      <c r="AN22" s="10"/>
      <c r="AO22" s="11"/>
      <c r="AP22" s="10"/>
      <c r="AQ22" s="11"/>
      <c r="AR22" s="10">
        <f t="shared" si="25"/>
        <v>0</v>
      </c>
      <c r="AS22" s="11">
        <f t="shared" si="26"/>
        <v>0</v>
      </c>
      <c r="AT22" s="10"/>
      <c r="AU22" s="11"/>
      <c r="AV22" s="10"/>
      <c r="AW22" s="11"/>
      <c r="AX22" s="10">
        <f t="shared" si="27"/>
        <v>0</v>
      </c>
      <c r="AY22" s="11">
        <f t="shared" si="28"/>
        <v>0</v>
      </c>
      <c r="AZ22" s="10"/>
      <c r="BA22" s="11"/>
      <c r="BB22" s="10"/>
      <c r="BC22" s="11"/>
      <c r="BD22" s="10">
        <f t="shared" si="29"/>
        <v>0</v>
      </c>
      <c r="BE22" s="11">
        <f t="shared" si="30"/>
        <v>0</v>
      </c>
      <c r="BF22" s="10"/>
      <c r="BG22" s="11"/>
      <c r="BH22" s="10"/>
      <c r="BI22" s="11"/>
      <c r="BJ22" s="10">
        <f t="shared" si="31"/>
        <v>0</v>
      </c>
      <c r="BK22" s="11">
        <f t="shared" si="32"/>
        <v>0</v>
      </c>
    </row>
    <row r="23" spans="1:63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17"/>
        <v>0</v>
      </c>
      <c r="O23" s="11">
        <f>+K23+M23</f>
        <v>0</v>
      </c>
      <c r="P23" s="10"/>
      <c r="Q23" s="11"/>
      <c r="R23" s="10"/>
      <c r="S23" s="11"/>
      <c r="T23" s="10">
        <f t="shared" si="19"/>
        <v>0</v>
      </c>
      <c r="U23" s="11">
        <f>+Q23+S23</f>
        <v>0</v>
      </c>
      <c r="V23" s="10"/>
      <c r="W23" s="11"/>
      <c r="X23" s="10"/>
      <c r="Y23" s="11"/>
      <c r="Z23" s="10">
        <f t="shared" si="21"/>
        <v>0</v>
      </c>
      <c r="AA23" s="11">
        <f>+W23+Y23</f>
        <v>0</v>
      </c>
      <c r="AB23" s="10"/>
      <c r="AC23" s="11"/>
      <c r="AD23" s="10"/>
      <c r="AE23" s="11"/>
      <c r="AF23" s="10">
        <f t="shared" si="23"/>
        <v>0</v>
      </c>
      <c r="AG23" s="11">
        <f>+AC23+AE23</f>
        <v>0</v>
      </c>
      <c r="AH23" s="10"/>
      <c r="AI23" s="11"/>
      <c r="AJ23" s="10"/>
      <c r="AK23" s="11"/>
      <c r="AL23" s="10">
        <f t="shared" si="24"/>
        <v>0</v>
      </c>
      <c r="AM23" s="11">
        <f>+AI23+AK23</f>
        <v>0</v>
      </c>
      <c r="AN23" s="10"/>
      <c r="AO23" s="11"/>
      <c r="AP23" s="10"/>
      <c r="AQ23" s="11"/>
      <c r="AR23" s="10">
        <f t="shared" si="25"/>
        <v>0</v>
      </c>
      <c r="AS23" s="11">
        <f>+AO23+AQ23</f>
        <v>0</v>
      </c>
      <c r="AT23" s="10"/>
      <c r="AU23" s="11"/>
      <c r="AV23" s="10"/>
      <c r="AW23" s="11"/>
      <c r="AX23" s="10">
        <f t="shared" si="27"/>
        <v>0</v>
      </c>
      <c r="AY23" s="11">
        <f>+AU23+AW23</f>
        <v>0</v>
      </c>
      <c r="AZ23" s="10"/>
      <c r="BA23" s="11"/>
      <c r="BB23" s="10"/>
      <c r="BC23" s="11"/>
      <c r="BD23" s="10">
        <f t="shared" si="29"/>
        <v>0</v>
      </c>
      <c r="BE23" s="11">
        <f>+BA23+BC23</f>
        <v>0</v>
      </c>
      <c r="BF23" s="10"/>
      <c r="BG23" s="11"/>
      <c r="BH23" s="10"/>
      <c r="BI23" s="11"/>
      <c r="BJ23" s="10">
        <f t="shared" si="31"/>
        <v>0</v>
      </c>
      <c r="BK23" s="11">
        <f>+BG23+BI23</f>
        <v>0</v>
      </c>
    </row>
    <row r="24" spans="1:63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17"/>
        <v>0</v>
      </c>
      <c r="O24" s="11">
        <f t="shared" ref="O24:O50" si="33">+K24+M24</f>
        <v>0</v>
      </c>
      <c r="P24" s="10"/>
      <c r="Q24" s="11"/>
      <c r="R24" s="10"/>
      <c r="S24" s="11"/>
      <c r="T24" s="10">
        <f t="shared" si="19"/>
        <v>0</v>
      </c>
      <c r="U24" s="11">
        <f t="shared" ref="U24:U50" si="34">+Q24+S24</f>
        <v>0</v>
      </c>
      <c r="V24" s="10"/>
      <c r="W24" s="11"/>
      <c r="X24" s="10"/>
      <c r="Y24" s="11"/>
      <c r="Z24" s="10">
        <f t="shared" si="21"/>
        <v>0</v>
      </c>
      <c r="AA24" s="11">
        <f t="shared" ref="AA24:AA50" si="35">+W24+Y24</f>
        <v>0</v>
      </c>
      <c r="AB24" s="10">
        <v>1</v>
      </c>
      <c r="AC24" s="11">
        <v>320</v>
      </c>
      <c r="AD24" s="10"/>
      <c r="AE24" s="11"/>
      <c r="AF24" s="10">
        <f t="shared" si="23"/>
        <v>1</v>
      </c>
      <c r="AG24" s="11">
        <f t="shared" si="23"/>
        <v>320</v>
      </c>
      <c r="AH24" s="10"/>
      <c r="AI24" s="11"/>
      <c r="AJ24" s="10"/>
      <c r="AK24" s="11"/>
      <c r="AL24" s="10">
        <f t="shared" si="24"/>
        <v>0</v>
      </c>
      <c r="AM24" s="11">
        <f t="shared" si="24"/>
        <v>0</v>
      </c>
      <c r="AN24" s="10"/>
      <c r="AO24" s="11"/>
      <c r="AP24" s="10"/>
      <c r="AQ24" s="11"/>
      <c r="AR24" s="10">
        <f t="shared" si="25"/>
        <v>0</v>
      </c>
      <c r="AS24" s="11">
        <f t="shared" ref="AS24:AS50" si="36">+AO24+AQ24</f>
        <v>0</v>
      </c>
      <c r="AT24" s="10"/>
      <c r="AU24" s="11"/>
      <c r="AV24" s="10"/>
      <c r="AW24" s="11"/>
      <c r="AX24" s="10">
        <f t="shared" si="27"/>
        <v>0</v>
      </c>
      <c r="AY24" s="11">
        <f t="shared" ref="AY24:AY50" si="37">+AU24+AW24</f>
        <v>0</v>
      </c>
      <c r="AZ24" s="10"/>
      <c r="BA24" s="11"/>
      <c r="BB24" s="10">
        <v>1</v>
      </c>
      <c r="BC24" s="11">
        <v>850</v>
      </c>
      <c r="BD24" s="10">
        <f t="shared" si="29"/>
        <v>1</v>
      </c>
      <c r="BE24" s="11">
        <f t="shared" ref="BE24:BE50" si="38">+BA24+BC24</f>
        <v>850</v>
      </c>
      <c r="BF24" s="10"/>
      <c r="BG24" s="11"/>
      <c r="BH24" s="10"/>
      <c r="BI24" s="11"/>
      <c r="BJ24" s="10">
        <f t="shared" si="31"/>
        <v>0</v>
      </c>
      <c r="BK24" s="11">
        <f t="shared" ref="BK24:BK50" si="39">+BG24+BI24</f>
        <v>0</v>
      </c>
    </row>
    <row r="25" spans="1:63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17"/>
        <v>0</v>
      </c>
      <c r="O25" s="11">
        <f t="shared" si="33"/>
        <v>0</v>
      </c>
      <c r="P25" s="10"/>
      <c r="Q25" s="11"/>
      <c r="R25" s="10">
        <v>1</v>
      </c>
      <c r="S25" s="11">
        <v>3400</v>
      </c>
      <c r="T25" s="10">
        <f t="shared" si="19"/>
        <v>1</v>
      </c>
      <c r="U25" s="11">
        <f t="shared" si="34"/>
        <v>3400</v>
      </c>
      <c r="V25" s="10"/>
      <c r="W25" s="11"/>
      <c r="X25" s="10"/>
      <c r="Y25" s="11"/>
      <c r="Z25" s="10">
        <f t="shared" si="21"/>
        <v>0</v>
      </c>
      <c r="AA25" s="11">
        <f t="shared" si="35"/>
        <v>0</v>
      </c>
      <c r="AB25" s="10"/>
      <c r="AC25" s="11"/>
      <c r="AD25" s="10">
        <v>3</v>
      </c>
      <c r="AE25" s="11">
        <v>9810</v>
      </c>
      <c r="AF25" s="10">
        <f t="shared" si="23"/>
        <v>3</v>
      </c>
      <c r="AG25" s="11">
        <f t="shared" si="23"/>
        <v>9810</v>
      </c>
      <c r="AH25" s="10"/>
      <c r="AI25" s="11"/>
      <c r="AJ25" s="10"/>
      <c r="AK25" s="11"/>
      <c r="AL25" s="10">
        <f t="shared" si="24"/>
        <v>0</v>
      </c>
      <c r="AM25" s="11">
        <f t="shared" si="24"/>
        <v>0</v>
      </c>
      <c r="AN25" s="10"/>
      <c r="AO25" s="11"/>
      <c r="AP25" s="10">
        <v>1</v>
      </c>
      <c r="AQ25" s="11">
        <v>3400</v>
      </c>
      <c r="AR25" s="10">
        <f t="shared" si="25"/>
        <v>1</v>
      </c>
      <c r="AS25" s="11">
        <f t="shared" si="36"/>
        <v>3400</v>
      </c>
      <c r="AT25" s="10"/>
      <c r="AU25" s="11"/>
      <c r="AV25" s="10"/>
      <c r="AW25" s="11"/>
      <c r="AX25" s="10">
        <f t="shared" si="27"/>
        <v>0</v>
      </c>
      <c r="AY25" s="11">
        <f t="shared" si="37"/>
        <v>0</v>
      </c>
      <c r="AZ25" s="10"/>
      <c r="BA25" s="11"/>
      <c r="BB25" s="10"/>
      <c r="BC25" s="11"/>
      <c r="BD25" s="10">
        <f t="shared" si="29"/>
        <v>0</v>
      </c>
      <c r="BE25" s="11">
        <f t="shared" si="38"/>
        <v>0</v>
      </c>
      <c r="BF25" s="10">
        <v>1</v>
      </c>
      <c r="BG25" s="11">
        <v>320</v>
      </c>
      <c r="BH25" s="10">
        <v>1</v>
      </c>
      <c r="BI25" s="11">
        <v>3400</v>
      </c>
      <c r="BJ25" s="10">
        <f t="shared" si="31"/>
        <v>2</v>
      </c>
      <c r="BK25" s="11">
        <f t="shared" si="39"/>
        <v>3720</v>
      </c>
    </row>
    <row r="26" spans="1:63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17"/>
        <v>1</v>
      </c>
      <c r="O26" s="11">
        <f t="shared" si="33"/>
        <v>2000</v>
      </c>
      <c r="P26" s="10"/>
      <c r="Q26" s="11"/>
      <c r="R26" s="10"/>
      <c r="S26" s="11"/>
      <c r="T26" s="10">
        <f t="shared" si="19"/>
        <v>0</v>
      </c>
      <c r="U26" s="11">
        <f t="shared" si="34"/>
        <v>0</v>
      </c>
      <c r="V26" s="10"/>
      <c r="W26" s="11"/>
      <c r="X26" s="10">
        <v>2</v>
      </c>
      <c r="Y26" s="11">
        <v>4000</v>
      </c>
      <c r="Z26" s="10">
        <f t="shared" si="21"/>
        <v>2</v>
      </c>
      <c r="AA26" s="11">
        <f t="shared" si="35"/>
        <v>4000</v>
      </c>
      <c r="AB26" s="10"/>
      <c r="AC26" s="11"/>
      <c r="AD26" s="10">
        <v>1</v>
      </c>
      <c r="AE26" s="11">
        <v>2000</v>
      </c>
      <c r="AF26" s="10">
        <f t="shared" si="23"/>
        <v>1</v>
      </c>
      <c r="AG26" s="11">
        <f t="shared" si="23"/>
        <v>2000</v>
      </c>
      <c r="AH26" s="10"/>
      <c r="AI26" s="11"/>
      <c r="AJ26" s="10">
        <v>1</v>
      </c>
      <c r="AK26" s="11">
        <v>2000</v>
      </c>
      <c r="AL26" s="10">
        <f t="shared" si="24"/>
        <v>1</v>
      </c>
      <c r="AM26" s="11">
        <f t="shared" si="24"/>
        <v>2000</v>
      </c>
      <c r="AN26" s="10"/>
      <c r="AO26" s="11"/>
      <c r="AP26" s="10">
        <v>1</v>
      </c>
      <c r="AQ26" s="11">
        <v>2000</v>
      </c>
      <c r="AR26" s="10">
        <f t="shared" si="25"/>
        <v>1</v>
      </c>
      <c r="AS26" s="11">
        <f t="shared" si="36"/>
        <v>2000</v>
      </c>
      <c r="AT26" s="10"/>
      <c r="AU26" s="11"/>
      <c r="AV26" s="10"/>
      <c r="AW26" s="11"/>
      <c r="AX26" s="10">
        <f t="shared" si="27"/>
        <v>0</v>
      </c>
      <c r="AY26" s="11">
        <f t="shared" si="37"/>
        <v>0</v>
      </c>
      <c r="AZ26" s="10"/>
      <c r="BA26" s="11"/>
      <c r="BB26" s="10">
        <v>1</v>
      </c>
      <c r="BC26" s="11">
        <v>1350</v>
      </c>
      <c r="BD26" s="10">
        <f t="shared" si="29"/>
        <v>1</v>
      </c>
      <c r="BE26" s="11">
        <f t="shared" si="38"/>
        <v>1350</v>
      </c>
      <c r="BF26" s="10"/>
      <c r="BG26" s="11"/>
      <c r="BH26" s="10">
        <v>1</v>
      </c>
      <c r="BI26" s="11">
        <v>1950</v>
      </c>
      <c r="BJ26" s="10">
        <f t="shared" si="31"/>
        <v>1</v>
      </c>
      <c r="BK26" s="11">
        <f t="shared" si="39"/>
        <v>1950</v>
      </c>
    </row>
    <row r="27" spans="1:63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17"/>
        <v>0</v>
      </c>
      <c r="O27" s="11">
        <f t="shared" si="33"/>
        <v>0</v>
      </c>
      <c r="P27" s="10">
        <v>1</v>
      </c>
      <c r="Q27" s="11">
        <v>890</v>
      </c>
      <c r="R27" s="10"/>
      <c r="S27" s="11"/>
      <c r="T27" s="10">
        <f t="shared" si="19"/>
        <v>1</v>
      </c>
      <c r="U27" s="11">
        <f t="shared" si="34"/>
        <v>890</v>
      </c>
      <c r="V27" s="10"/>
      <c r="W27" s="11"/>
      <c r="X27" s="10"/>
      <c r="Y27" s="11"/>
      <c r="Z27" s="10">
        <f t="shared" si="21"/>
        <v>0</v>
      </c>
      <c r="AA27" s="11">
        <f t="shared" si="35"/>
        <v>0</v>
      </c>
      <c r="AB27" s="10"/>
      <c r="AC27" s="11"/>
      <c r="AD27" s="10"/>
      <c r="AE27" s="11"/>
      <c r="AF27" s="10">
        <f t="shared" si="23"/>
        <v>0</v>
      </c>
      <c r="AG27" s="11">
        <f t="shared" si="23"/>
        <v>0</v>
      </c>
      <c r="AH27" s="10">
        <v>1</v>
      </c>
      <c r="AI27" s="11">
        <v>890</v>
      </c>
      <c r="AJ27" s="10"/>
      <c r="AK27" s="11"/>
      <c r="AL27" s="10">
        <f t="shared" si="24"/>
        <v>1</v>
      </c>
      <c r="AM27" s="11">
        <f t="shared" si="24"/>
        <v>890</v>
      </c>
      <c r="AN27" s="10"/>
      <c r="AO27" s="11"/>
      <c r="AP27" s="10"/>
      <c r="AQ27" s="11"/>
      <c r="AR27" s="10">
        <f t="shared" si="25"/>
        <v>0</v>
      </c>
      <c r="AS27" s="11">
        <f t="shared" si="36"/>
        <v>0</v>
      </c>
      <c r="AT27" s="10"/>
      <c r="AU27" s="11"/>
      <c r="AV27" s="10"/>
      <c r="AW27" s="11"/>
      <c r="AX27" s="10">
        <f t="shared" si="27"/>
        <v>0</v>
      </c>
      <c r="AY27" s="11">
        <f t="shared" si="37"/>
        <v>0</v>
      </c>
      <c r="AZ27" s="10"/>
      <c r="BA27" s="11"/>
      <c r="BB27" s="10"/>
      <c r="BC27" s="11"/>
      <c r="BD27" s="10">
        <f t="shared" si="29"/>
        <v>0</v>
      </c>
      <c r="BE27" s="11">
        <f t="shared" si="38"/>
        <v>0</v>
      </c>
      <c r="BF27" s="10"/>
      <c r="BG27" s="11"/>
      <c r="BH27" s="10"/>
      <c r="BI27" s="11"/>
      <c r="BJ27" s="10">
        <f t="shared" si="31"/>
        <v>0</v>
      </c>
      <c r="BK27" s="11">
        <f t="shared" si="39"/>
        <v>0</v>
      </c>
    </row>
    <row r="28" spans="1:63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17"/>
        <v>0</v>
      </c>
      <c r="O28" s="11">
        <f t="shared" si="33"/>
        <v>0</v>
      </c>
      <c r="P28" s="10"/>
      <c r="Q28" s="11"/>
      <c r="R28" s="10"/>
      <c r="S28" s="11"/>
      <c r="T28" s="10">
        <f t="shared" si="19"/>
        <v>0</v>
      </c>
      <c r="U28" s="11">
        <f t="shared" si="34"/>
        <v>0</v>
      </c>
      <c r="V28" s="10"/>
      <c r="W28" s="11"/>
      <c r="X28" s="10"/>
      <c r="Y28" s="11"/>
      <c r="Z28" s="10">
        <f t="shared" si="21"/>
        <v>0</v>
      </c>
      <c r="AA28" s="11">
        <f t="shared" si="35"/>
        <v>0</v>
      </c>
      <c r="AB28" s="10"/>
      <c r="AC28" s="11"/>
      <c r="AD28" s="10"/>
      <c r="AE28" s="11"/>
      <c r="AF28" s="10">
        <f t="shared" si="23"/>
        <v>0</v>
      </c>
      <c r="AG28" s="11">
        <f t="shared" si="23"/>
        <v>0</v>
      </c>
      <c r="AH28" s="10"/>
      <c r="AI28" s="11"/>
      <c r="AJ28" s="10"/>
      <c r="AK28" s="11"/>
      <c r="AL28" s="10">
        <f t="shared" si="24"/>
        <v>0</v>
      </c>
      <c r="AM28" s="11">
        <f t="shared" si="24"/>
        <v>0</v>
      </c>
      <c r="AN28" s="10"/>
      <c r="AO28" s="11"/>
      <c r="AP28" s="10"/>
      <c r="AQ28" s="11"/>
      <c r="AR28" s="10">
        <f t="shared" si="25"/>
        <v>0</v>
      </c>
      <c r="AS28" s="11">
        <f t="shared" si="36"/>
        <v>0</v>
      </c>
      <c r="AT28" s="10"/>
      <c r="AU28" s="11"/>
      <c r="AV28" s="10"/>
      <c r="AW28" s="11"/>
      <c r="AX28" s="10">
        <f t="shared" si="27"/>
        <v>0</v>
      </c>
      <c r="AY28" s="11">
        <f t="shared" si="37"/>
        <v>0</v>
      </c>
      <c r="AZ28" s="10"/>
      <c r="BA28" s="11"/>
      <c r="BB28" s="10"/>
      <c r="BC28" s="11"/>
      <c r="BD28" s="10">
        <f t="shared" si="29"/>
        <v>0</v>
      </c>
      <c r="BE28" s="11">
        <f t="shared" si="38"/>
        <v>0</v>
      </c>
      <c r="BF28" s="10"/>
      <c r="BG28" s="11"/>
      <c r="BH28" s="10"/>
      <c r="BI28" s="11"/>
      <c r="BJ28" s="10">
        <f t="shared" si="31"/>
        <v>0</v>
      </c>
      <c r="BK28" s="11">
        <f t="shared" si="39"/>
        <v>0</v>
      </c>
    </row>
    <row r="29" spans="1:63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17"/>
        <v>6</v>
      </c>
      <c r="O29" s="11">
        <f t="shared" si="33"/>
        <v>2810</v>
      </c>
      <c r="P29" s="10">
        <v>1</v>
      </c>
      <c r="Q29" s="11">
        <v>890</v>
      </c>
      <c r="R29" s="10"/>
      <c r="S29" s="11"/>
      <c r="T29" s="10">
        <f t="shared" si="19"/>
        <v>1</v>
      </c>
      <c r="U29" s="11">
        <f t="shared" si="34"/>
        <v>890</v>
      </c>
      <c r="V29" s="10"/>
      <c r="W29" s="11"/>
      <c r="X29" s="10">
        <v>2</v>
      </c>
      <c r="Y29" s="11">
        <v>640</v>
      </c>
      <c r="Z29" s="10">
        <f t="shared" si="21"/>
        <v>2</v>
      </c>
      <c r="AA29" s="11">
        <f t="shared" si="35"/>
        <v>640</v>
      </c>
      <c r="AB29" s="10"/>
      <c r="AC29" s="11"/>
      <c r="AD29" s="10"/>
      <c r="AE29" s="11"/>
      <c r="AF29" s="10">
        <f t="shared" si="23"/>
        <v>0</v>
      </c>
      <c r="AG29" s="11">
        <f t="shared" si="23"/>
        <v>0</v>
      </c>
      <c r="AH29" s="10"/>
      <c r="AI29" s="11"/>
      <c r="AJ29" s="10">
        <v>3</v>
      </c>
      <c r="AK29" s="11">
        <v>1330</v>
      </c>
      <c r="AL29" s="10">
        <f t="shared" si="24"/>
        <v>3</v>
      </c>
      <c r="AM29" s="11">
        <f t="shared" si="24"/>
        <v>1330</v>
      </c>
      <c r="AN29" s="10"/>
      <c r="AO29" s="11"/>
      <c r="AP29" s="10"/>
      <c r="AQ29" s="11"/>
      <c r="AR29" s="10">
        <f t="shared" si="25"/>
        <v>0</v>
      </c>
      <c r="AS29" s="11">
        <f t="shared" si="36"/>
        <v>0</v>
      </c>
      <c r="AT29" s="10">
        <v>1</v>
      </c>
      <c r="AU29" s="11">
        <v>320</v>
      </c>
      <c r="AV29" s="10"/>
      <c r="AW29" s="11"/>
      <c r="AX29" s="10">
        <f t="shared" si="27"/>
        <v>1</v>
      </c>
      <c r="AY29" s="11">
        <f t="shared" si="37"/>
        <v>320</v>
      </c>
      <c r="AZ29" s="10">
        <v>1</v>
      </c>
      <c r="BA29" s="11">
        <v>320</v>
      </c>
      <c r="BB29" s="10">
        <v>1</v>
      </c>
      <c r="BC29" s="11">
        <v>320</v>
      </c>
      <c r="BD29" s="10">
        <f t="shared" si="29"/>
        <v>2</v>
      </c>
      <c r="BE29" s="11">
        <f t="shared" si="38"/>
        <v>640</v>
      </c>
      <c r="BF29" s="10"/>
      <c r="BG29" s="11"/>
      <c r="BH29" s="10">
        <v>3</v>
      </c>
      <c r="BI29" s="11">
        <v>1020</v>
      </c>
      <c r="BJ29" s="10">
        <f t="shared" si="31"/>
        <v>3</v>
      </c>
      <c r="BK29" s="11">
        <f t="shared" si="39"/>
        <v>1020</v>
      </c>
    </row>
    <row r="30" spans="1:63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17"/>
        <v>0</v>
      </c>
      <c r="O30" s="11">
        <f t="shared" si="33"/>
        <v>0</v>
      </c>
      <c r="P30" s="10"/>
      <c r="Q30" s="11"/>
      <c r="R30" s="10"/>
      <c r="S30" s="11"/>
      <c r="T30" s="10">
        <f t="shared" si="19"/>
        <v>0</v>
      </c>
      <c r="U30" s="11">
        <f t="shared" si="34"/>
        <v>0</v>
      </c>
      <c r="V30" s="10"/>
      <c r="W30" s="11"/>
      <c r="X30" s="10"/>
      <c r="Y30" s="11"/>
      <c r="Z30" s="10">
        <f t="shared" si="21"/>
        <v>0</v>
      </c>
      <c r="AA30" s="11">
        <f t="shared" si="35"/>
        <v>0</v>
      </c>
      <c r="AB30" s="10">
        <v>1</v>
      </c>
      <c r="AC30" s="11">
        <v>320</v>
      </c>
      <c r="AD30" s="10">
        <v>1</v>
      </c>
      <c r="AE30" s="11">
        <v>1250</v>
      </c>
      <c r="AF30" s="10">
        <f t="shared" si="23"/>
        <v>2</v>
      </c>
      <c r="AG30" s="11">
        <f t="shared" si="23"/>
        <v>1570</v>
      </c>
      <c r="AH30" s="10"/>
      <c r="AI30" s="11"/>
      <c r="AJ30" s="10"/>
      <c r="AK30" s="11"/>
      <c r="AL30" s="10">
        <f t="shared" si="24"/>
        <v>0</v>
      </c>
      <c r="AM30" s="11">
        <f t="shared" si="24"/>
        <v>0</v>
      </c>
      <c r="AN30" s="10"/>
      <c r="AO30" s="11"/>
      <c r="AP30" s="10"/>
      <c r="AQ30" s="11"/>
      <c r="AR30" s="10">
        <f t="shared" si="25"/>
        <v>0</v>
      </c>
      <c r="AS30" s="11">
        <f t="shared" si="36"/>
        <v>0</v>
      </c>
      <c r="AT30" s="10"/>
      <c r="AU30" s="11"/>
      <c r="AV30" s="10"/>
      <c r="AW30" s="11"/>
      <c r="AX30" s="10">
        <f t="shared" si="27"/>
        <v>0</v>
      </c>
      <c r="AY30" s="11">
        <f t="shared" si="37"/>
        <v>0</v>
      </c>
      <c r="AZ30" s="10"/>
      <c r="BA30" s="11"/>
      <c r="BB30" s="10"/>
      <c r="BC30" s="11"/>
      <c r="BD30" s="10">
        <f t="shared" si="29"/>
        <v>0</v>
      </c>
      <c r="BE30" s="11">
        <f t="shared" si="38"/>
        <v>0</v>
      </c>
      <c r="BF30" s="10">
        <v>1</v>
      </c>
      <c r="BG30" s="11">
        <v>320</v>
      </c>
      <c r="BH30" s="10"/>
      <c r="BI30" s="11"/>
      <c r="BJ30" s="10">
        <f t="shared" si="31"/>
        <v>1</v>
      </c>
      <c r="BK30" s="11">
        <f t="shared" si="39"/>
        <v>320</v>
      </c>
    </row>
    <row r="31" spans="1:63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17"/>
        <v>0</v>
      </c>
      <c r="O31" s="11">
        <f t="shared" si="33"/>
        <v>0</v>
      </c>
      <c r="P31" s="10"/>
      <c r="Q31" s="11"/>
      <c r="R31" s="10"/>
      <c r="S31" s="11"/>
      <c r="T31" s="10">
        <f t="shared" si="19"/>
        <v>0</v>
      </c>
      <c r="U31" s="11">
        <f t="shared" si="34"/>
        <v>0</v>
      </c>
      <c r="V31" s="10"/>
      <c r="W31" s="11"/>
      <c r="X31" s="10">
        <v>1</v>
      </c>
      <c r="Y31" s="11">
        <v>500</v>
      </c>
      <c r="Z31" s="10">
        <f t="shared" si="21"/>
        <v>1</v>
      </c>
      <c r="AA31" s="11">
        <f t="shared" si="35"/>
        <v>500</v>
      </c>
      <c r="AB31" s="10"/>
      <c r="AC31" s="11"/>
      <c r="AD31" s="10"/>
      <c r="AE31" s="11"/>
      <c r="AF31" s="10">
        <f t="shared" si="23"/>
        <v>0</v>
      </c>
      <c r="AG31" s="11">
        <f t="shared" si="23"/>
        <v>0</v>
      </c>
      <c r="AH31" s="10"/>
      <c r="AI31" s="11"/>
      <c r="AJ31" s="10"/>
      <c r="AK31" s="11"/>
      <c r="AL31" s="10">
        <f t="shared" si="24"/>
        <v>0</v>
      </c>
      <c r="AM31" s="11">
        <f t="shared" si="24"/>
        <v>0</v>
      </c>
      <c r="AN31" s="10"/>
      <c r="AO31" s="11"/>
      <c r="AP31" s="10"/>
      <c r="AQ31" s="11"/>
      <c r="AR31" s="10">
        <f t="shared" si="25"/>
        <v>0</v>
      </c>
      <c r="AS31" s="11">
        <f t="shared" si="36"/>
        <v>0</v>
      </c>
      <c r="AT31" s="10"/>
      <c r="AU31" s="11"/>
      <c r="AV31" s="10"/>
      <c r="AW31" s="11"/>
      <c r="AX31" s="10">
        <f t="shared" si="27"/>
        <v>0</v>
      </c>
      <c r="AY31" s="11">
        <f t="shared" si="37"/>
        <v>0</v>
      </c>
      <c r="AZ31" s="10"/>
      <c r="BA31" s="11"/>
      <c r="BB31" s="10">
        <v>2</v>
      </c>
      <c r="BC31" s="11">
        <v>760</v>
      </c>
      <c r="BD31" s="10">
        <f t="shared" si="29"/>
        <v>2</v>
      </c>
      <c r="BE31" s="11">
        <f t="shared" si="38"/>
        <v>760</v>
      </c>
      <c r="BF31" s="10"/>
      <c r="BG31" s="11"/>
      <c r="BH31" s="10"/>
      <c r="BI31" s="11"/>
      <c r="BJ31" s="10">
        <f t="shared" si="31"/>
        <v>0</v>
      </c>
      <c r="BK31" s="11">
        <f t="shared" si="39"/>
        <v>0</v>
      </c>
    </row>
    <row r="32" spans="1:63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17"/>
        <v>0</v>
      </c>
      <c r="O32" s="11">
        <f t="shared" si="33"/>
        <v>0</v>
      </c>
      <c r="P32" s="10"/>
      <c r="Q32" s="11"/>
      <c r="R32" s="10"/>
      <c r="S32" s="11"/>
      <c r="T32" s="10">
        <f t="shared" si="19"/>
        <v>0</v>
      </c>
      <c r="U32" s="11">
        <f t="shared" si="34"/>
        <v>0</v>
      </c>
      <c r="V32" s="10"/>
      <c r="W32" s="11"/>
      <c r="X32" s="10"/>
      <c r="Y32" s="11"/>
      <c r="Z32" s="10">
        <f t="shared" si="21"/>
        <v>0</v>
      </c>
      <c r="AA32" s="11">
        <f t="shared" si="35"/>
        <v>0</v>
      </c>
      <c r="AB32" s="10"/>
      <c r="AC32" s="11"/>
      <c r="AD32" s="10"/>
      <c r="AE32" s="11"/>
      <c r="AF32" s="10">
        <f t="shared" si="23"/>
        <v>0</v>
      </c>
      <c r="AG32" s="11">
        <f t="shared" si="23"/>
        <v>0</v>
      </c>
      <c r="AH32" s="10"/>
      <c r="AI32" s="11"/>
      <c r="AJ32" s="10"/>
      <c r="AK32" s="11"/>
      <c r="AL32" s="10">
        <f t="shared" si="24"/>
        <v>0</v>
      </c>
      <c r="AM32" s="11">
        <f t="shared" si="24"/>
        <v>0</v>
      </c>
      <c r="AN32" s="10"/>
      <c r="AO32" s="11"/>
      <c r="AP32" s="10"/>
      <c r="AQ32" s="11"/>
      <c r="AR32" s="10">
        <f t="shared" si="25"/>
        <v>0</v>
      </c>
      <c r="AS32" s="11">
        <f t="shared" si="36"/>
        <v>0</v>
      </c>
      <c r="AT32" s="10"/>
      <c r="AU32" s="11"/>
      <c r="AV32" s="10"/>
      <c r="AW32" s="11"/>
      <c r="AX32" s="10">
        <f t="shared" si="27"/>
        <v>0</v>
      </c>
      <c r="AY32" s="11">
        <f t="shared" si="37"/>
        <v>0</v>
      </c>
      <c r="AZ32" s="10"/>
      <c r="BA32" s="11"/>
      <c r="BB32" s="10"/>
      <c r="BC32" s="11"/>
      <c r="BD32" s="10">
        <f t="shared" si="29"/>
        <v>0</v>
      </c>
      <c r="BE32" s="11">
        <f t="shared" si="38"/>
        <v>0</v>
      </c>
      <c r="BF32" s="10"/>
      <c r="BG32" s="11"/>
      <c r="BH32" s="10"/>
      <c r="BI32" s="11"/>
      <c r="BJ32" s="10">
        <f t="shared" si="31"/>
        <v>0</v>
      </c>
      <c r="BK32" s="11">
        <f t="shared" si="39"/>
        <v>0</v>
      </c>
    </row>
    <row r="33" spans="1:63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17"/>
        <v>1</v>
      </c>
      <c r="O33" s="11">
        <f t="shared" si="33"/>
        <v>320</v>
      </c>
      <c r="P33" s="10"/>
      <c r="Q33" s="11"/>
      <c r="R33" s="10"/>
      <c r="S33" s="11"/>
      <c r="T33" s="10">
        <f t="shared" si="19"/>
        <v>0</v>
      </c>
      <c r="U33" s="11">
        <f t="shared" si="34"/>
        <v>0</v>
      </c>
      <c r="V33" s="10">
        <v>2</v>
      </c>
      <c r="W33" s="11">
        <f>320+890</f>
        <v>1210</v>
      </c>
      <c r="X33" s="10"/>
      <c r="Y33" s="11"/>
      <c r="Z33" s="10">
        <f t="shared" si="21"/>
        <v>2</v>
      </c>
      <c r="AA33" s="11">
        <f t="shared" si="35"/>
        <v>1210</v>
      </c>
      <c r="AB33" s="10"/>
      <c r="AC33" s="11"/>
      <c r="AD33" s="10"/>
      <c r="AE33" s="11"/>
      <c r="AF33" s="10">
        <f t="shared" si="23"/>
        <v>0</v>
      </c>
      <c r="AG33" s="11">
        <f t="shared" si="23"/>
        <v>0</v>
      </c>
      <c r="AH33" s="10"/>
      <c r="AI33" s="11"/>
      <c r="AJ33" s="10"/>
      <c r="AK33" s="11"/>
      <c r="AL33" s="10">
        <f t="shared" si="24"/>
        <v>0</v>
      </c>
      <c r="AM33" s="11">
        <f t="shared" si="24"/>
        <v>0</v>
      </c>
      <c r="AN33" s="10"/>
      <c r="AO33" s="11"/>
      <c r="AP33" s="10"/>
      <c r="AQ33" s="11"/>
      <c r="AR33" s="10">
        <f t="shared" si="25"/>
        <v>0</v>
      </c>
      <c r="AS33" s="11">
        <f t="shared" si="36"/>
        <v>0</v>
      </c>
      <c r="AT33" s="10"/>
      <c r="AU33" s="11"/>
      <c r="AV33" s="10"/>
      <c r="AW33" s="11"/>
      <c r="AX33" s="10">
        <f t="shared" si="27"/>
        <v>0</v>
      </c>
      <c r="AY33" s="11">
        <f t="shared" si="37"/>
        <v>0</v>
      </c>
      <c r="AZ33" s="10">
        <v>1</v>
      </c>
      <c r="BA33" s="11">
        <v>320</v>
      </c>
      <c r="BB33" s="10"/>
      <c r="BC33" s="11"/>
      <c r="BD33" s="10">
        <f t="shared" si="29"/>
        <v>1</v>
      </c>
      <c r="BE33" s="11">
        <f t="shared" si="38"/>
        <v>320</v>
      </c>
      <c r="BF33" s="10"/>
      <c r="BG33" s="11"/>
      <c r="BH33" s="10"/>
      <c r="BI33" s="11"/>
      <c r="BJ33" s="10">
        <f t="shared" si="31"/>
        <v>0</v>
      </c>
      <c r="BK33" s="11">
        <f t="shared" si="39"/>
        <v>0</v>
      </c>
    </row>
    <row r="34" spans="1:63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17"/>
        <v>0</v>
      </c>
      <c r="O34" s="11">
        <f t="shared" si="33"/>
        <v>0</v>
      </c>
      <c r="P34" s="10"/>
      <c r="Q34" s="11"/>
      <c r="R34" s="10"/>
      <c r="S34" s="11"/>
      <c r="T34" s="10">
        <f t="shared" si="19"/>
        <v>0</v>
      </c>
      <c r="U34" s="11">
        <f t="shared" si="34"/>
        <v>0</v>
      </c>
      <c r="V34" s="10">
        <v>1</v>
      </c>
      <c r="W34" s="11">
        <v>890</v>
      </c>
      <c r="X34" s="10"/>
      <c r="Y34" s="11"/>
      <c r="Z34" s="10">
        <f t="shared" si="21"/>
        <v>1</v>
      </c>
      <c r="AA34" s="11">
        <f t="shared" si="35"/>
        <v>890</v>
      </c>
      <c r="AB34" s="10"/>
      <c r="AC34" s="11"/>
      <c r="AD34" s="10"/>
      <c r="AE34" s="11"/>
      <c r="AF34" s="10">
        <f t="shared" si="23"/>
        <v>0</v>
      </c>
      <c r="AG34" s="11">
        <f t="shared" si="23"/>
        <v>0</v>
      </c>
      <c r="AH34" s="10">
        <v>2</v>
      </c>
      <c r="AI34" s="11">
        <f>320+890</f>
        <v>1210</v>
      </c>
      <c r="AJ34" s="10"/>
      <c r="AK34" s="11"/>
      <c r="AL34" s="10">
        <f t="shared" si="24"/>
        <v>2</v>
      </c>
      <c r="AM34" s="11">
        <f t="shared" si="24"/>
        <v>1210</v>
      </c>
      <c r="AN34" s="10"/>
      <c r="AO34" s="11"/>
      <c r="AP34" s="10"/>
      <c r="AQ34" s="11"/>
      <c r="AR34" s="10">
        <f t="shared" si="25"/>
        <v>0</v>
      </c>
      <c r="AS34" s="11">
        <f t="shared" si="36"/>
        <v>0</v>
      </c>
      <c r="AT34" s="10">
        <v>1</v>
      </c>
      <c r="AU34" s="11">
        <v>890</v>
      </c>
      <c r="AV34" s="10"/>
      <c r="AW34" s="11"/>
      <c r="AX34" s="10">
        <f t="shared" si="27"/>
        <v>1</v>
      </c>
      <c r="AY34" s="11">
        <f t="shared" si="37"/>
        <v>890</v>
      </c>
      <c r="AZ34" s="10"/>
      <c r="BA34" s="11"/>
      <c r="BB34" s="10"/>
      <c r="BC34" s="11"/>
      <c r="BD34" s="10">
        <f t="shared" si="29"/>
        <v>0</v>
      </c>
      <c r="BE34" s="11">
        <f t="shared" si="38"/>
        <v>0</v>
      </c>
      <c r="BF34" s="10">
        <v>1</v>
      </c>
      <c r="BG34" s="11">
        <v>890</v>
      </c>
      <c r="BH34" s="10"/>
      <c r="BI34" s="11"/>
      <c r="BJ34" s="10">
        <f t="shared" si="31"/>
        <v>1</v>
      </c>
      <c r="BK34" s="11">
        <f t="shared" si="39"/>
        <v>890</v>
      </c>
    </row>
    <row r="35" spans="1:63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17"/>
        <v>0</v>
      </c>
      <c r="O35" s="11">
        <f t="shared" si="33"/>
        <v>0</v>
      </c>
      <c r="P35" s="10"/>
      <c r="Q35" s="11"/>
      <c r="R35" s="10"/>
      <c r="S35" s="11"/>
      <c r="T35" s="10">
        <f t="shared" si="19"/>
        <v>0</v>
      </c>
      <c r="U35" s="11">
        <f t="shared" si="34"/>
        <v>0</v>
      </c>
      <c r="V35" s="10"/>
      <c r="W35" s="11"/>
      <c r="X35" s="10">
        <v>1</v>
      </c>
      <c r="Y35" s="11">
        <v>800</v>
      </c>
      <c r="Z35" s="10">
        <f t="shared" si="21"/>
        <v>1</v>
      </c>
      <c r="AA35" s="11">
        <f t="shared" si="35"/>
        <v>800</v>
      </c>
      <c r="AB35" s="10"/>
      <c r="AC35" s="11"/>
      <c r="AD35" s="10"/>
      <c r="AE35" s="11"/>
      <c r="AF35" s="10">
        <f t="shared" si="23"/>
        <v>0</v>
      </c>
      <c r="AG35" s="11">
        <f t="shared" si="23"/>
        <v>0</v>
      </c>
      <c r="AH35" s="10"/>
      <c r="AI35" s="11"/>
      <c r="AJ35" s="10"/>
      <c r="AK35" s="11"/>
      <c r="AL35" s="10">
        <f t="shared" si="24"/>
        <v>0</v>
      </c>
      <c r="AM35" s="11">
        <f t="shared" si="24"/>
        <v>0</v>
      </c>
      <c r="AN35" s="10"/>
      <c r="AO35" s="11"/>
      <c r="AP35" s="10"/>
      <c r="AQ35" s="11"/>
      <c r="AR35" s="10">
        <f t="shared" si="25"/>
        <v>0</v>
      </c>
      <c r="AS35" s="11">
        <f t="shared" si="36"/>
        <v>0</v>
      </c>
      <c r="AT35" s="10"/>
      <c r="AU35" s="11"/>
      <c r="AV35" s="10"/>
      <c r="AW35" s="11"/>
      <c r="AX35" s="10">
        <f t="shared" si="27"/>
        <v>0</v>
      </c>
      <c r="AY35" s="11">
        <f t="shared" si="37"/>
        <v>0</v>
      </c>
      <c r="AZ35" s="10"/>
      <c r="BA35" s="11"/>
      <c r="BB35" s="10"/>
      <c r="BC35" s="11"/>
      <c r="BD35" s="10">
        <f t="shared" si="29"/>
        <v>0</v>
      </c>
      <c r="BE35" s="11">
        <f t="shared" si="38"/>
        <v>0</v>
      </c>
      <c r="BF35" s="10"/>
      <c r="BG35" s="11"/>
      <c r="BH35" s="10"/>
      <c r="BI35" s="11"/>
      <c r="BJ35" s="10">
        <f t="shared" si="31"/>
        <v>0</v>
      </c>
      <c r="BK35" s="11">
        <f t="shared" si="39"/>
        <v>0</v>
      </c>
    </row>
    <row r="36" spans="1:63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17"/>
        <v>0</v>
      </c>
      <c r="O36" s="11">
        <f t="shared" si="33"/>
        <v>0</v>
      </c>
      <c r="P36" s="10"/>
      <c r="Q36" s="11"/>
      <c r="R36" s="10"/>
      <c r="S36" s="11"/>
      <c r="T36" s="10">
        <f t="shared" si="19"/>
        <v>0</v>
      </c>
      <c r="U36" s="11">
        <f t="shared" si="34"/>
        <v>0</v>
      </c>
      <c r="V36" s="10"/>
      <c r="W36" s="11"/>
      <c r="X36" s="10"/>
      <c r="Y36" s="11"/>
      <c r="Z36" s="10">
        <f t="shared" si="21"/>
        <v>0</v>
      </c>
      <c r="AA36" s="11">
        <f t="shared" si="35"/>
        <v>0</v>
      </c>
      <c r="AB36" s="10"/>
      <c r="AC36" s="11"/>
      <c r="AD36" s="10">
        <v>2</v>
      </c>
      <c r="AE36" s="11">
        <v>7590</v>
      </c>
      <c r="AF36" s="10">
        <f t="shared" si="23"/>
        <v>2</v>
      </c>
      <c r="AG36" s="11">
        <f t="shared" si="23"/>
        <v>7590</v>
      </c>
      <c r="AH36" s="10"/>
      <c r="AI36" s="11"/>
      <c r="AJ36" s="10"/>
      <c r="AK36" s="11"/>
      <c r="AL36" s="10">
        <f t="shared" si="24"/>
        <v>0</v>
      </c>
      <c r="AM36" s="11">
        <f t="shared" si="24"/>
        <v>0</v>
      </c>
      <c r="AN36" s="10"/>
      <c r="AO36" s="11"/>
      <c r="AP36" s="10"/>
      <c r="AQ36" s="11"/>
      <c r="AR36" s="10">
        <f t="shared" si="25"/>
        <v>0</v>
      </c>
      <c r="AS36" s="11">
        <f t="shared" si="36"/>
        <v>0</v>
      </c>
      <c r="AT36" s="10"/>
      <c r="AU36" s="11"/>
      <c r="AV36" s="10"/>
      <c r="AW36" s="11"/>
      <c r="AX36" s="10">
        <f t="shared" si="27"/>
        <v>0</v>
      </c>
      <c r="AY36" s="11">
        <f t="shared" si="37"/>
        <v>0</v>
      </c>
      <c r="AZ36" s="10"/>
      <c r="BA36" s="11"/>
      <c r="BB36" s="10"/>
      <c r="BC36" s="11"/>
      <c r="BD36" s="10">
        <f t="shared" si="29"/>
        <v>0</v>
      </c>
      <c r="BE36" s="11">
        <f t="shared" si="38"/>
        <v>0</v>
      </c>
      <c r="BF36" s="10"/>
      <c r="BG36" s="11"/>
      <c r="BH36" s="10">
        <v>1</v>
      </c>
      <c r="BI36" s="11">
        <v>450</v>
      </c>
      <c r="BJ36" s="10">
        <f t="shared" si="31"/>
        <v>1</v>
      </c>
      <c r="BK36" s="11">
        <f t="shared" si="39"/>
        <v>450</v>
      </c>
    </row>
    <row r="37" spans="1:63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17"/>
        <v>0</v>
      </c>
      <c r="O37" s="11">
        <f t="shared" si="33"/>
        <v>0</v>
      </c>
      <c r="P37" s="10"/>
      <c r="Q37" s="11"/>
      <c r="R37" s="10"/>
      <c r="S37" s="11"/>
      <c r="T37" s="10">
        <f t="shared" si="19"/>
        <v>0</v>
      </c>
      <c r="U37" s="11">
        <f t="shared" si="34"/>
        <v>0</v>
      </c>
      <c r="V37" s="10"/>
      <c r="W37" s="11"/>
      <c r="X37" s="10"/>
      <c r="Y37" s="11"/>
      <c r="Z37" s="10">
        <f t="shared" si="21"/>
        <v>0</v>
      </c>
      <c r="AA37" s="11">
        <f t="shared" si="35"/>
        <v>0</v>
      </c>
      <c r="AB37" s="10"/>
      <c r="AC37" s="11"/>
      <c r="AD37" s="10"/>
      <c r="AE37" s="11"/>
      <c r="AF37" s="10">
        <f t="shared" si="23"/>
        <v>0</v>
      </c>
      <c r="AG37" s="11">
        <f t="shared" si="23"/>
        <v>0</v>
      </c>
      <c r="AH37" s="10"/>
      <c r="AI37" s="11"/>
      <c r="AJ37" s="10"/>
      <c r="AK37" s="11"/>
      <c r="AL37" s="10">
        <f t="shared" si="24"/>
        <v>0</v>
      </c>
      <c r="AM37" s="11">
        <f t="shared" si="24"/>
        <v>0</v>
      </c>
      <c r="AN37" s="10"/>
      <c r="AO37" s="11"/>
      <c r="AP37" s="10"/>
      <c r="AQ37" s="11"/>
      <c r="AR37" s="10">
        <f t="shared" si="25"/>
        <v>0</v>
      </c>
      <c r="AS37" s="11">
        <f t="shared" si="36"/>
        <v>0</v>
      </c>
      <c r="AT37" s="10"/>
      <c r="AU37" s="11"/>
      <c r="AV37" s="10"/>
      <c r="AW37" s="11"/>
      <c r="AX37" s="10">
        <f t="shared" si="27"/>
        <v>0</v>
      </c>
      <c r="AY37" s="11">
        <f t="shared" si="37"/>
        <v>0</v>
      </c>
      <c r="AZ37" s="10"/>
      <c r="BA37" s="11"/>
      <c r="BB37" s="10"/>
      <c r="BC37" s="11"/>
      <c r="BD37" s="10">
        <f t="shared" si="29"/>
        <v>0</v>
      </c>
      <c r="BE37" s="11">
        <f t="shared" si="38"/>
        <v>0</v>
      </c>
      <c r="BF37" s="10"/>
      <c r="BG37" s="11"/>
      <c r="BH37" s="10"/>
      <c r="BI37" s="11"/>
      <c r="BJ37" s="10">
        <f t="shared" si="31"/>
        <v>0</v>
      </c>
      <c r="BK37" s="11">
        <f t="shared" si="39"/>
        <v>0</v>
      </c>
    </row>
    <row r="38" spans="1:63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17"/>
        <v>1</v>
      </c>
      <c r="O38" s="11">
        <f t="shared" si="33"/>
        <v>420</v>
      </c>
      <c r="P38" s="10"/>
      <c r="Q38" s="11"/>
      <c r="R38" s="10"/>
      <c r="S38" s="11"/>
      <c r="T38" s="10">
        <f t="shared" si="19"/>
        <v>0</v>
      </c>
      <c r="U38" s="11">
        <f t="shared" si="34"/>
        <v>0</v>
      </c>
      <c r="V38" s="10"/>
      <c r="W38" s="11"/>
      <c r="X38" s="10"/>
      <c r="Y38" s="11"/>
      <c r="Z38" s="10">
        <f t="shared" si="21"/>
        <v>0</v>
      </c>
      <c r="AA38" s="11">
        <f t="shared" si="35"/>
        <v>0</v>
      </c>
      <c r="AB38" s="10"/>
      <c r="AC38" s="11"/>
      <c r="AD38" s="10"/>
      <c r="AE38" s="11"/>
      <c r="AF38" s="10">
        <f t="shared" si="23"/>
        <v>0</v>
      </c>
      <c r="AG38" s="11">
        <f t="shared" si="23"/>
        <v>0</v>
      </c>
      <c r="AH38" s="10"/>
      <c r="AI38" s="11"/>
      <c r="AJ38" s="10"/>
      <c r="AK38" s="11"/>
      <c r="AL38" s="10">
        <f t="shared" si="24"/>
        <v>0</v>
      </c>
      <c r="AM38" s="11">
        <f t="shared" si="24"/>
        <v>0</v>
      </c>
      <c r="AN38" s="10"/>
      <c r="AO38" s="11"/>
      <c r="AP38" s="10"/>
      <c r="AQ38" s="11"/>
      <c r="AR38" s="10">
        <f t="shared" si="25"/>
        <v>0</v>
      </c>
      <c r="AS38" s="11">
        <f t="shared" si="36"/>
        <v>0</v>
      </c>
      <c r="AT38" s="10"/>
      <c r="AU38" s="11"/>
      <c r="AV38" s="10"/>
      <c r="AW38" s="11"/>
      <c r="AX38" s="10">
        <f t="shared" si="27"/>
        <v>0</v>
      </c>
      <c r="AY38" s="11">
        <f t="shared" si="37"/>
        <v>0</v>
      </c>
      <c r="AZ38" s="10"/>
      <c r="BA38" s="11"/>
      <c r="BB38" s="10"/>
      <c r="BC38" s="11"/>
      <c r="BD38" s="10">
        <f t="shared" si="29"/>
        <v>0</v>
      </c>
      <c r="BE38" s="11">
        <f t="shared" si="38"/>
        <v>0</v>
      </c>
      <c r="BF38" s="10"/>
      <c r="BG38" s="11"/>
      <c r="BH38" s="10">
        <v>2</v>
      </c>
      <c r="BI38" s="11">
        <v>875</v>
      </c>
      <c r="BJ38" s="10">
        <f t="shared" si="31"/>
        <v>2</v>
      </c>
      <c r="BK38" s="11">
        <f t="shared" si="39"/>
        <v>875</v>
      </c>
    </row>
    <row r="39" spans="1:63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17"/>
        <v>0</v>
      </c>
      <c r="O39" s="11">
        <f t="shared" si="33"/>
        <v>0</v>
      </c>
      <c r="P39" s="10"/>
      <c r="Q39" s="11"/>
      <c r="R39" s="10"/>
      <c r="S39" s="11"/>
      <c r="T39" s="10">
        <f t="shared" si="19"/>
        <v>0</v>
      </c>
      <c r="U39" s="11">
        <f t="shared" si="34"/>
        <v>0</v>
      </c>
      <c r="V39" s="10"/>
      <c r="W39" s="11"/>
      <c r="X39" s="10"/>
      <c r="Y39" s="11"/>
      <c r="Z39" s="10">
        <f t="shared" si="21"/>
        <v>0</v>
      </c>
      <c r="AA39" s="11">
        <f t="shared" si="35"/>
        <v>0</v>
      </c>
      <c r="AB39" s="10">
        <v>1</v>
      </c>
      <c r="AC39" s="11">
        <v>890</v>
      </c>
      <c r="AD39" s="10"/>
      <c r="AE39" s="11"/>
      <c r="AF39" s="10">
        <f t="shared" si="23"/>
        <v>1</v>
      </c>
      <c r="AG39" s="11">
        <f t="shared" si="23"/>
        <v>890</v>
      </c>
      <c r="AH39" s="10"/>
      <c r="AI39" s="11"/>
      <c r="AJ39" s="10"/>
      <c r="AK39" s="11"/>
      <c r="AL39" s="10">
        <f t="shared" si="24"/>
        <v>0</v>
      </c>
      <c r="AM39" s="11">
        <f t="shared" si="24"/>
        <v>0</v>
      </c>
      <c r="AN39" s="10"/>
      <c r="AO39" s="11"/>
      <c r="AP39" s="10"/>
      <c r="AQ39" s="11"/>
      <c r="AR39" s="10">
        <f t="shared" si="25"/>
        <v>0</v>
      </c>
      <c r="AS39" s="11">
        <f t="shared" si="36"/>
        <v>0</v>
      </c>
      <c r="AT39" s="10"/>
      <c r="AU39" s="11"/>
      <c r="AV39" s="10"/>
      <c r="AW39" s="11"/>
      <c r="AX39" s="10">
        <f t="shared" si="27"/>
        <v>0</v>
      </c>
      <c r="AY39" s="11">
        <f t="shared" si="37"/>
        <v>0</v>
      </c>
      <c r="AZ39" s="10"/>
      <c r="BA39" s="11"/>
      <c r="BB39" s="10"/>
      <c r="BC39" s="11"/>
      <c r="BD39" s="10">
        <f t="shared" si="29"/>
        <v>0</v>
      </c>
      <c r="BE39" s="11">
        <f t="shared" si="38"/>
        <v>0</v>
      </c>
      <c r="BF39" s="10"/>
      <c r="BG39" s="11"/>
      <c r="BH39" s="10"/>
      <c r="BI39" s="11"/>
      <c r="BJ39" s="10">
        <f t="shared" si="31"/>
        <v>0</v>
      </c>
      <c r="BK39" s="11">
        <f t="shared" si="39"/>
        <v>0</v>
      </c>
    </row>
    <row r="40" spans="1:63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17"/>
        <v>0</v>
      </c>
      <c r="O40" s="11">
        <f t="shared" si="33"/>
        <v>0</v>
      </c>
      <c r="P40" s="10"/>
      <c r="Q40" s="11"/>
      <c r="R40" s="10"/>
      <c r="S40" s="11"/>
      <c r="T40" s="10">
        <f t="shared" si="19"/>
        <v>0</v>
      </c>
      <c r="U40" s="11">
        <f t="shared" si="34"/>
        <v>0</v>
      </c>
      <c r="V40" s="10"/>
      <c r="W40" s="11"/>
      <c r="X40" s="10"/>
      <c r="Y40" s="11"/>
      <c r="Z40" s="10">
        <f t="shared" si="21"/>
        <v>0</v>
      </c>
      <c r="AA40" s="11">
        <f t="shared" si="35"/>
        <v>0</v>
      </c>
      <c r="AB40" s="10"/>
      <c r="AC40" s="11"/>
      <c r="AD40" s="10"/>
      <c r="AE40" s="11"/>
      <c r="AF40" s="10">
        <f t="shared" si="23"/>
        <v>0</v>
      </c>
      <c r="AG40" s="11">
        <f t="shared" si="23"/>
        <v>0</v>
      </c>
      <c r="AH40" s="10">
        <v>1</v>
      </c>
      <c r="AI40" s="11">
        <v>890</v>
      </c>
      <c r="AJ40" s="10"/>
      <c r="AK40" s="11"/>
      <c r="AL40" s="10">
        <f t="shared" si="24"/>
        <v>1</v>
      </c>
      <c r="AM40" s="11">
        <f t="shared" si="24"/>
        <v>890</v>
      </c>
      <c r="AN40" s="10"/>
      <c r="AO40" s="11"/>
      <c r="AP40" s="10"/>
      <c r="AQ40" s="11"/>
      <c r="AR40" s="10">
        <f t="shared" si="25"/>
        <v>0</v>
      </c>
      <c r="AS40" s="11">
        <f t="shared" si="36"/>
        <v>0</v>
      </c>
      <c r="AT40" s="10"/>
      <c r="AU40" s="11"/>
      <c r="AV40" s="10"/>
      <c r="AW40" s="11"/>
      <c r="AX40" s="10">
        <f t="shared" si="27"/>
        <v>0</v>
      </c>
      <c r="AY40" s="11">
        <f t="shared" si="37"/>
        <v>0</v>
      </c>
      <c r="AZ40" s="10"/>
      <c r="BA40" s="11"/>
      <c r="BB40" s="10"/>
      <c r="BC40" s="11"/>
      <c r="BD40" s="10">
        <f t="shared" si="29"/>
        <v>0</v>
      </c>
      <c r="BE40" s="11">
        <f t="shared" si="38"/>
        <v>0</v>
      </c>
      <c r="BF40" s="10"/>
      <c r="BG40" s="11"/>
      <c r="BH40" s="10"/>
      <c r="BI40" s="11"/>
      <c r="BJ40" s="10">
        <f t="shared" si="31"/>
        <v>0</v>
      </c>
      <c r="BK40" s="11">
        <f t="shared" si="39"/>
        <v>0</v>
      </c>
    </row>
    <row r="41" spans="1:63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17"/>
        <v>0</v>
      </c>
      <c r="O41" s="11">
        <f t="shared" si="33"/>
        <v>0</v>
      </c>
      <c r="P41" s="10">
        <v>1</v>
      </c>
      <c r="Q41" s="11">
        <v>320</v>
      </c>
      <c r="R41" s="10"/>
      <c r="S41" s="11"/>
      <c r="T41" s="10">
        <f t="shared" si="19"/>
        <v>1</v>
      </c>
      <c r="U41" s="11">
        <f t="shared" si="34"/>
        <v>320</v>
      </c>
      <c r="V41" s="10"/>
      <c r="W41" s="11"/>
      <c r="X41" s="10"/>
      <c r="Y41" s="11"/>
      <c r="Z41" s="10">
        <f t="shared" si="21"/>
        <v>0</v>
      </c>
      <c r="AA41" s="11">
        <f t="shared" si="35"/>
        <v>0</v>
      </c>
      <c r="AB41" s="10"/>
      <c r="AC41" s="11"/>
      <c r="AD41" s="10"/>
      <c r="AE41" s="11"/>
      <c r="AF41" s="10">
        <f t="shared" si="23"/>
        <v>0</v>
      </c>
      <c r="AG41" s="11">
        <f t="shared" si="23"/>
        <v>0</v>
      </c>
      <c r="AH41" s="10"/>
      <c r="AI41" s="11"/>
      <c r="AJ41" s="10"/>
      <c r="AK41" s="11"/>
      <c r="AL41" s="10">
        <f t="shared" si="24"/>
        <v>0</v>
      </c>
      <c r="AM41" s="11">
        <f t="shared" si="24"/>
        <v>0</v>
      </c>
      <c r="AN41" s="10"/>
      <c r="AO41" s="11"/>
      <c r="AP41" s="10"/>
      <c r="AQ41" s="11"/>
      <c r="AR41" s="10">
        <f t="shared" si="25"/>
        <v>0</v>
      </c>
      <c r="AS41" s="11">
        <f t="shared" si="36"/>
        <v>0</v>
      </c>
      <c r="AT41" s="10"/>
      <c r="AU41" s="11"/>
      <c r="AV41" s="10"/>
      <c r="AW41" s="11"/>
      <c r="AX41" s="10">
        <f t="shared" si="27"/>
        <v>0</v>
      </c>
      <c r="AY41" s="11">
        <f t="shared" si="37"/>
        <v>0</v>
      </c>
      <c r="AZ41" s="10"/>
      <c r="BA41" s="11"/>
      <c r="BB41" s="10"/>
      <c r="BC41" s="11"/>
      <c r="BD41" s="10">
        <f t="shared" si="29"/>
        <v>0</v>
      </c>
      <c r="BE41" s="11">
        <f t="shared" si="38"/>
        <v>0</v>
      </c>
      <c r="BF41" s="10"/>
      <c r="BG41" s="11"/>
      <c r="BH41" s="10"/>
      <c r="BI41" s="11"/>
      <c r="BJ41" s="10">
        <f t="shared" si="31"/>
        <v>0</v>
      </c>
      <c r="BK41" s="11">
        <f t="shared" si="39"/>
        <v>0</v>
      </c>
    </row>
    <row r="42" spans="1:63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17"/>
        <v>4</v>
      </c>
      <c r="O42" s="11">
        <f t="shared" si="33"/>
        <v>8060</v>
      </c>
      <c r="P42" s="10"/>
      <c r="Q42" s="11"/>
      <c r="R42" s="10"/>
      <c r="S42" s="11"/>
      <c r="T42" s="10">
        <f t="shared" si="19"/>
        <v>0</v>
      </c>
      <c r="U42" s="11">
        <f t="shared" si="34"/>
        <v>0</v>
      </c>
      <c r="V42" s="10">
        <v>2</v>
      </c>
      <c r="W42" s="11">
        <f>320+290</f>
        <v>610</v>
      </c>
      <c r="X42" s="10"/>
      <c r="Y42" s="11"/>
      <c r="Z42" s="10">
        <f t="shared" si="21"/>
        <v>2</v>
      </c>
      <c r="AA42" s="11">
        <f t="shared" si="35"/>
        <v>610</v>
      </c>
      <c r="AB42" s="10"/>
      <c r="AC42" s="11"/>
      <c r="AD42" s="10"/>
      <c r="AE42" s="11"/>
      <c r="AF42" s="10">
        <f t="shared" si="23"/>
        <v>0</v>
      </c>
      <c r="AG42" s="11">
        <f t="shared" si="23"/>
        <v>0</v>
      </c>
      <c r="AH42" s="10">
        <v>1</v>
      </c>
      <c r="AI42" s="11">
        <v>890</v>
      </c>
      <c r="AJ42" s="10"/>
      <c r="AK42" s="11"/>
      <c r="AL42" s="10">
        <f t="shared" si="24"/>
        <v>1</v>
      </c>
      <c r="AM42" s="11">
        <f t="shared" si="24"/>
        <v>890</v>
      </c>
      <c r="AN42" s="10">
        <v>1</v>
      </c>
      <c r="AO42" s="11">
        <v>290</v>
      </c>
      <c r="AP42" s="10"/>
      <c r="AQ42" s="11"/>
      <c r="AR42" s="10">
        <f t="shared" si="25"/>
        <v>1</v>
      </c>
      <c r="AS42" s="11">
        <f t="shared" si="36"/>
        <v>290</v>
      </c>
      <c r="AT42" s="10">
        <v>1</v>
      </c>
      <c r="AU42" s="11">
        <v>320</v>
      </c>
      <c r="AV42" s="10"/>
      <c r="AW42" s="11"/>
      <c r="AX42" s="10">
        <f t="shared" si="27"/>
        <v>1</v>
      </c>
      <c r="AY42" s="11">
        <f t="shared" si="37"/>
        <v>320</v>
      </c>
      <c r="AZ42" s="10">
        <v>1</v>
      </c>
      <c r="BA42" s="11">
        <v>890</v>
      </c>
      <c r="BB42" s="10"/>
      <c r="BC42" s="11"/>
      <c r="BD42" s="10">
        <f t="shared" si="29"/>
        <v>1</v>
      </c>
      <c r="BE42" s="11">
        <f t="shared" si="38"/>
        <v>890</v>
      </c>
      <c r="BF42" s="10">
        <v>1</v>
      </c>
      <c r="BG42" s="11">
        <v>290</v>
      </c>
      <c r="BH42" s="10"/>
      <c r="BI42" s="11"/>
      <c r="BJ42" s="10">
        <f t="shared" si="31"/>
        <v>1</v>
      </c>
      <c r="BK42" s="11">
        <f t="shared" si="39"/>
        <v>290</v>
      </c>
    </row>
    <row r="43" spans="1:63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17"/>
        <v>0</v>
      </c>
      <c r="O43" s="11">
        <f t="shared" si="33"/>
        <v>0</v>
      </c>
      <c r="P43" s="10"/>
      <c r="Q43" s="11"/>
      <c r="R43" s="10"/>
      <c r="S43" s="11"/>
      <c r="T43" s="10">
        <f t="shared" si="19"/>
        <v>0</v>
      </c>
      <c r="U43" s="11">
        <f t="shared" si="34"/>
        <v>0</v>
      </c>
      <c r="V43" s="10"/>
      <c r="W43" s="11"/>
      <c r="X43" s="10"/>
      <c r="Y43" s="11"/>
      <c r="Z43" s="10">
        <f t="shared" si="21"/>
        <v>0</v>
      </c>
      <c r="AA43" s="11">
        <f t="shared" si="35"/>
        <v>0</v>
      </c>
      <c r="AB43" s="10"/>
      <c r="AC43" s="11"/>
      <c r="AD43" s="10"/>
      <c r="AE43" s="11"/>
      <c r="AF43" s="10">
        <f t="shared" si="23"/>
        <v>0</v>
      </c>
      <c r="AG43" s="11">
        <f t="shared" si="23"/>
        <v>0</v>
      </c>
      <c r="AH43" s="10"/>
      <c r="AI43" s="11"/>
      <c r="AJ43" s="10"/>
      <c r="AK43" s="11"/>
      <c r="AL43" s="10">
        <f t="shared" si="24"/>
        <v>0</v>
      </c>
      <c r="AM43" s="11">
        <f t="shared" si="24"/>
        <v>0</v>
      </c>
      <c r="AN43" s="10"/>
      <c r="AO43" s="11"/>
      <c r="AP43" s="10"/>
      <c r="AQ43" s="11"/>
      <c r="AR43" s="10">
        <f t="shared" si="25"/>
        <v>0</v>
      </c>
      <c r="AS43" s="11">
        <f t="shared" si="36"/>
        <v>0</v>
      </c>
      <c r="AT43" s="10"/>
      <c r="AU43" s="11"/>
      <c r="AV43" s="10"/>
      <c r="AW43" s="11"/>
      <c r="AX43" s="10">
        <f t="shared" si="27"/>
        <v>0</v>
      </c>
      <c r="AY43" s="11">
        <f t="shared" si="37"/>
        <v>0</v>
      </c>
      <c r="AZ43" s="10"/>
      <c r="BA43" s="11"/>
      <c r="BB43" s="10"/>
      <c r="BC43" s="11"/>
      <c r="BD43" s="10">
        <f t="shared" si="29"/>
        <v>0</v>
      </c>
      <c r="BE43" s="11">
        <f t="shared" si="38"/>
        <v>0</v>
      </c>
      <c r="BF43" s="10"/>
      <c r="BG43" s="11"/>
      <c r="BH43" s="10"/>
      <c r="BI43" s="11"/>
      <c r="BJ43" s="10">
        <f t="shared" si="31"/>
        <v>0</v>
      </c>
      <c r="BK43" s="11">
        <f t="shared" si="39"/>
        <v>0</v>
      </c>
    </row>
    <row r="44" spans="1:63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17"/>
        <v>0</v>
      </c>
      <c r="O44" s="11">
        <f t="shared" si="33"/>
        <v>0</v>
      </c>
      <c r="P44" s="10"/>
      <c r="Q44" s="11"/>
      <c r="R44" s="10"/>
      <c r="S44" s="11"/>
      <c r="T44" s="10">
        <f t="shared" si="19"/>
        <v>0</v>
      </c>
      <c r="U44" s="11">
        <f t="shared" si="34"/>
        <v>0</v>
      </c>
      <c r="V44" s="10"/>
      <c r="W44" s="11"/>
      <c r="X44" s="10"/>
      <c r="Y44" s="11"/>
      <c r="Z44" s="10">
        <f t="shared" si="21"/>
        <v>0</v>
      </c>
      <c r="AA44" s="11">
        <f t="shared" si="35"/>
        <v>0</v>
      </c>
      <c r="AB44" s="10"/>
      <c r="AC44" s="11"/>
      <c r="AD44" s="10"/>
      <c r="AE44" s="11"/>
      <c r="AF44" s="10">
        <f t="shared" si="23"/>
        <v>0</v>
      </c>
      <c r="AG44" s="11">
        <f t="shared" si="23"/>
        <v>0</v>
      </c>
      <c r="AH44" s="10"/>
      <c r="AI44" s="11"/>
      <c r="AJ44" s="10"/>
      <c r="AK44" s="11"/>
      <c r="AL44" s="10">
        <f t="shared" si="24"/>
        <v>0</v>
      </c>
      <c r="AM44" s="11">
        <f t="shared" si="24"/>
        <v>0</v>
      </c>
      <c r="AN44" s="10"/>
      <c r="AO44" s="11"/>
      <c r="AP44" s="10"/>
      <c r="AQ44" s="11"/>
      <c r="AR44" s="10">
        <f t="shared" si="25"/>
        <v>0</v>
      </c>
      <c r="AS44" s="11">
        <f t="shared" si="36"/>
        <v>0</v>
      </c>
      <c r="AT44" s="10"/>
      <c r="AU44" s="11"/>
      <c r="AV44" s="10"/>
      <c r="AW44" s="11"/>
      <c r="AX44" s="10">
        <f t="shared" si="27"/>
        <v>0</v>
      </c>
      <c r="AY44" s="11">
        <f t="shared" si="37"/>
        <v>0</v>
      </c>
      <c r="AZ44" s="10"/>
      <c r="BA44" s="11"/>
      <c r="BB44" s="10"/>
      <c r="BC44" s="11"/>
      <c r="BD44" s="10">
        <f t="shared" si="29"/>
        <v>0</v>
      </c>
      <c r="BE44" s="11">
        <f t="shared" si="38"/>
        <v>0</v>
      </c>
      <c r="BF44" s="10"/>
      <c r="BG44" s="11"/>
      <c r="BH44" s="10"/>
      <c r="BI44" s="11"/>
      <c r="BJ44" s="10">
        <f t="shared" si="31"/>
        <v>0</v>
      </c>
      <c r="BK44" s="11">
        <f t="shared" si="39"/>
        <v>0</v>
      </c>
    </row>
    <row r="45" spans="1:63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17"/>
        <v>2</v>
      </c>
      <c r="O45" s="11">
        <f t="shared" si="33"/>
        <v>1600</v>
      </c>
      <c r="P45" s="10"/>
      <c r="Q45" s="11"/>
      <c r="R45" s="10"/>
      <c r="S45" s="11"/>
      <c r="T45" s="10">
        <f t="shared" si="19"/>
        <v>0</v>
      </c>
      <c r="U45" s="11">
        <f t="shared" si="34"/>
        <v>0</v>
      </c>
      <c r="V45" s="10"/>
      <c r="W45" s="11"/>
      <c r="X45" s="10"/>
      <c r="Y45" s="11"/>
      <c r="Z45" s="10">
        <f t="shared" si="21"/>
        <v>0</v>
      </c>
      <c r="AA45" s="11">
        <f t="shared" si="35"/>
        <v>0</v>
      </c>
      <c r="AB45" s="10"/>
      <c r="AC45" s="11"/>
      <c r="AD45" s="10"/>
      <c r="AE45" s="11"/>
      <c r="AF45" s="10">
        <f t="shared" si="23"/>
        <v>0</v>
      </c>
      <c r="AG45" s="11">
        <f t="shared" si="23"/>
        <v>0</v>
      </c>
      <c r="AH45" s="10"/>
      <c r="AI45" s="11"/>
      <c r="AJ45" s="10"/>
      <c r="AK45" s="11"/>
      <c r="AL45" s="10">
        <f t="shared" si="24"/>
        <v>0</v>
      </c>
      <c r="AM45" s="11">
        <f t="shared" si="24"/>
        <v>0</v>
      </c>
      <c r="AN45" s="10"/>
      <c r="AO45" s="11"/>
      <c r="AP45" s="10"/>
      <c r="AQ45" s="11"/>
      <c r="AR45" s="10">
        <f t="shared" si="25"/>
        <v>0</v>
      </c>
      <c r="AS45" s="11">
        <f t="shared" si="36"/>
        <v>0</v>
      </c>
      <c r="AT45" s="10"/>
      <c r="AU45" s="11"/>
      <c r="AV45" s="10"/>
      <c r="AW45" s="11"/>
      <c r="AX45" s="10">
        <f t="shared" si="27"/>
        <v>0</v>
      </c>
      <c r="AY45" s="11">
        <f t="shared" si="37"/>
        <v>0</v>
      </c>
      <c r="AZ45" s="10"/>
      <c r="BA45" s="11"/>
      <c r="BB45" s="10"/>
      <c r="BC45" s="11"/>
      <c r="BD45" s="10">
        <f t="shared" si="29"/>
        <v>0</v>
      </c>
      <c r="BE45" s="11">
        <f t="shared" si="38"/>
        <v>0</v>
      </c>
      <c r="BF45" s="10"/>
      <c r="BG45" s="11"/>
      <c r="BH45" s="10">
        <v>1</v>
      </c>
      <c r="BI45" s="11">
        <v>700</v>
      </c>
      <c r="BJ45" s="10">
        <f t="shared" si="31"/>
        <v>1</v>
      </c>
      <c r="BK45" s="11">
        <f t="shared" si="39"/>
        <v>700</v>
      </c>
    </row>
    <row r="46" spans="1:63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17"/>
        <v>0</v>
      </c>
      <c r="O46" s="11">
        <f t="shared" si="33"/>
        <v>0</v>
      </c>
      <c r="P46" s="10"/>
      <c r="Q46" s="11"/>
      <c r="R46" s="10"/>
      <c r="S46" s="11"/>
      <c r="T46" s="10">
        <f t="shared" si="19"/>
        <v>0</v>
      </c>
      <c r="U46" s="11">
        <f t="shared" si="34"/>
        <v>0</v>
      </c>
      <c r="V46" s="10">
        <v>2</v>
      </c>
      <c r="W46" s="11">
        <f>890+890</f>
        <v>1780</v>
      </c>
      <c r="X46" s="10"/>
      <c r="Y46" s="11"/>
      <c r="Z46" s="10">
        <f t="shared" si="21"/>
        <v>2</v>
      </c>
      <c r="AA46" s="11">
        <f t="shared" si="35"/>
        <v>1780</v>
      </c>
      <c r="AB46" s="10"/>
      <c r="AC46" s="11"/>
      <c r="AD46" s="10"/>
      <c r="AE46" s="11"/>
      <c r="AF46" s="10">
        <f t="shared" si="23"/>
        <v>0</v>
      </c>
      <c r="AG46" s="11">
        <f t="shared" si="23"/>
        <v>0</v>
      </c>
      <c r="AH46" s="10"/>
      <c r="AI46" s="11"/>
      <c r="AJ46" s="10"/>
      <c r="AK46" s="11"/>
      <c r="AL46" s="10">
        <f t="shared" si="24"/>
        <v>0</v>
      </c>
      <c r="AM46" s="11">
        <f t="shared" si="24"/>
        <v>0</v>
      </c>
      <c r="AN46" s="10"/>
      <c r="AO46" s="11"/>
      <c r="AP46" s="10"/>
      <c r="AQ46" s="11"/>
      <c r="AR46" s="10">
        <f t="shared" si="25"/>
        <v>0</v>
      </c>
      <c r="AS46" s="11">
        <f t="shared" si="36"/>
        <v>0</v>
      </c>
      <c r="AT46" s="10"/>
      <c r="AU46" s="11"/>
      <c r="AV46" s="10"/>
      <c r="AW46" s="11"/>
      <c r="AX46" s="10">
        <f t="shared" si="27"/>
        <v>0</v>
      </c>
      <c r="AY46" s="11">
        <f t="shared" si="37"/>
        <v>0</v>
      </c>
      <c r="AZ46" s="10"/>
      <c r="BA46" s="11"/>
      <c r="BB46" s="10"/>
      <c r="BC46" s="11"/>
      <c r="BD46" s="10">
        <f t="shared" si="29"/>
        <v>0</v>
      </c>
      <c r="BE46" s="11">
        <f t="shared" si="38"/>
        <v>0</v>
      </c>
      <c r="BF46" s="10"/>
      <c r="BG46" s="11"/>
      <c r="BH46" s="10"/>
      <c r="BI46" s="11"/>
      <c r="BJ46" s="10">
        <f t="shared" si="31"/>
        <v>0</v>
      </c>
      <c r="BK46" s="11">
        <f t="shared" si="39"/>
        <v>0</v>
      </c>
    </row>
    <row r="47" spans="1:63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17"/>
        <v>0</v>
      </c>
      <c r="O47" s="11">
        <f t="shared" si="33"/>
        <v>0</v>
      </c>
      <c r="P47" s="10"/>
      <c r="Q47" s="11"/>
      <c r="R47" s="10"/>
      <c r="S47" s="11"/>
      <c r="T47" s="10">
        <f t="shared" si="19"/>
        <v>0</v>
      </c>
      <c r="U47" s="11">
        <f t="shared" si="34"/>
        <v>0</v>
      </c>
      <c r="V47" s="10"/>
      <c r="W47" s="11"/>
      <c r="X47" s="10"/>
      <c r="Y47" s="11"/>
      <c r="Z47" s="10">
        <f t="shared" si="21"/>
        <v>0</v>
      </c>
      <c r="AA47" s="11">
        <f t="shared" si="35"/>
        <v>0</v>
      </c>
      <c r="AB47" s="10"/>
      <c r="AC47" s="11"/>
      <c r="AD47" s="10">
        <v>1</v>
      </c>
      <c r="AE47" s="11">
        <v>555</v>
      </c>
      <c r="AF47" s="10">
        <f t="shared" si="23"/>
        <v>1</v>
      </c>
      <c r="AG47" s="11">
        <f t="shared" si="23"/>
        <v>555</v>
      </c>
      <c r="AH47" s="10"/>
      <c r="AI47" s="11"/>
      <c r="AJ47" s="10"/>
      <c r="AK47" s="11"/>
      <c r="AL47" s="10">
        <f t="shared" si="24"/>
        <v>0</v>
      </c>
      <c r="AM47" s="11">
        <f t="shared" si="24"/>
        <v>0</v>
      </c>
      <c r="AN47" s="10"/>
      <c r="AO47" s="11"/>
      <c r="AP47" s="10">
        <v>2</v>
      </c>
      <c r="AQ47" s="11">
        <v>1280</v>
      </c>
      <c r="AR47" s="10">
        <f t="shared" si="25"/>
        <v>2</v>
      </c>
      <c r="AS47" s="11">
        <f t="shared" si="36"/>
        <v>1280</v>
      </c>
      <c r="AT47" s="10"/>
      <c r="AU47" s="11"/>
      <c r="AV47" s="10">
        <v>2</v>
      </c>
      <c r="AW47" s="11">
        <v>1110</v>
      </c>
      <c r="AX47" s="10">
        <f t="shared" si="27"/>
        <v>2</v>
      </c>
      <c r="AY47" s="11">
        <f t="shared" si="37"/>
        <v>1110</v>
      </c>
      <c r="AZ47" s="10"/>
      <c r="BA47" s="11"/>
      <c r="BB47" s="10"/>
      <c r="BC47" s="11"/>
      <c r="BD47" s="10">
        <f t="shared" si="29"/>
        <v>0</v>
      </c>
      <c r="BE47" s="11">
        <f t="shared" si="38"/>
        <v>0</v>
      </c>
      <c r="BF47" s="10"/>
      <c r="BG47" s="11"/>
      <c r="BH47" s="10">
        <v>1</v>
      </c>
      <c r="BI47" s="11">
        <v>420</v>
      </c>
      <c r="BJ47" s="10">
        <f t="shared" si="31"/>
        <v>1</v>
      </c>
      <c r="BK47" s="11">
        <f t="shared" si="39"/>
        <v>420</v>
      </c>
    </row>
    <row r="48" spans="1:63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17"/>
        <v>0</v>
      </c>
      <c r="O48" s="11">
        <f t="shared" si="33"/>
        <v>0</v>
      </c>
      <c r="P48" s="10"/>
      <c r="Q48" s="11"/>
      <c r="R48" s="10"/>
      <c r="S48" s="11"/>
      <c r="T48" s="10">
        <f t="shared" si="19"/>
        <v>0</v>
      </c>
      <c r="U48" s="11">
        <f t="shared" si="34"/>
        <v>0</v>
      </c>
      <c r="V48" s="10"/>
      <c r="W48" s="11"/>
      <c r="X48" s="10"/>
      <c r="Y48" s="11"/>
      <c r="Z48" s="10">
        <f t="shared" si="21"/>
        <v>0</v>
      </c>
      <c r="AA48" s="11">
        <f t="shared" si="35"/>
        <v>0</v>
      </c>
      <c r="AB48" s="10"/>
      <c r="AC48" s="11"/>
      <c r="AD48" s="10"/>
      <c r="AE48" s="11"/>
      <c r="AF48" s="10">
        <f t="shared" si="23"/>
        <v>0</v>
      </c>
      <c r="AG48" s="11">
        <f t="shared" si="23"/>
        <v>0</v>
      </c>
      <c r="AH48" s="10"/>
      <c r="AI48" s="11"/>
      <c r="AJ48" s="10"/>
      <c r="AK48" s="11"/>
      <c r="AL48" s="10">
        <f t="shared" si="24"/>
        <v>0</v>
      </c>
      <c r="AM48" s="11">
        <f t="shared" si="24"/>
        <v>0</v>
      </c>
      <c r="AN48" s="10"/>
      <c r="AO48" s="11"/>
      <c r="AP48" s="10"/>
      <c r="AQ48" s="11"/>
      <c r="AR48" s="10">
        <f t="shared" si="25"/>
        <v>0</v>
      </c>
      <c r="AS48" s="11">
        <f t="shared" si="36"/>
        <v>0</v>
      </c>
      <c r="AT48" s="10"/>
      <c r="AU48" s="11"/>
      <c r="AV48" s="10"/>
      <c r="AW48" s="11"/>
      <c r="AX48" s="10">
        <f t="shared" si="27"/>
        <v>0</v>
      </c>
      <c r="AY48" s="11">
        <f t="shared" si="37"/>
        <v>0</v>
      </c>
      <c r="AZ48" s="10"/>
      <c r="BA48" s="11"/>
      <c r="BB48" s="10"/>
      <c r="BC48" s="11"/>
      <c r="BD48" s="10">
        <f t="shared" si="29"/>
        <v>0</v>
      </c>
      <c r="BE48" s="11">
        <f t="shared" si="38"/>
        <v>0</v>
      </c>
      <c r="BF48" s="10"/>
      <c r="BG48" s="11"/>
      <c r="BH48" s="10">
        <v>2</v>
      </c>
      <c r="BI48" s="11">
        <v>840</v>
      </c>
      <c r="BJ48" s="10">
        <f t="shared" si="31"/>
        <v>2</v>
      </c>
      <c r="BK48" s="11">
        <f t="shared" si="39"/>
        <v>840</v>
      </c>
    </row>
    <row r="49" spans="1:63" x14ac:dyDescent="0.5">
      <c r="A49" s="8">
        <v>43</v>
      </c>
      <c r="B49" s="9" t="s">
        <v>57</v>
      </c>
      <c r="C49" s="9" t="s">
        <v>70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17"/>
        <v>0</v>
      </c>
      <c r="O49" s="11">
        <f t="shared" si="33"/>
        <v>0</v>
      </c>
      <c r="P49" s="10"/>
      <c r="Q49" s="11"/>
      <c r="R49" s="10"/>
      <c r="S49" s="11"/>
      <c r="T49" s="10">
        <f t="shared" si="19"/>
        <v>0</v>
      </c>
      <c r="U49" s="11">
        <f t="shared" si="34"/>
        <v>0</v>
      </c>
      <c r="V49" s="10"/>
      <c r="W49" s="11"/>
      <c r="X49" s="10">
        <v>1</v>
      </c>
      <c r="Y49" s="11">
        <v>450</v>
      </c>
      <c r="Z49" s="10">
        <f t="shared" si="21"/>
        <v>1</v>
      </c>
      <c r="AA49" s="11">
        <f t="shared" si="35"/>
        <v>450</v>
      </c>
      <c r="AB49" s="10"/>
      <c r="AC49" s="11"/>
      <c r="AD49" s="10"/>
      <c r="AE49" s="11"/>
      <c r="AF49" s="10">
        <f t="shared" si="23"/>
        <v>0</v>
      </c>
      <c r="AG49" s="11">
        <f t="shared" si="23"/>
        <v>0</v>
      </c>
      <c r="AH49" s="10"/>
      <c r="AI49" s="11"/>
      <c r="AJ49" s="10"/>
      <c r="AK49" s="11"/>
      <c r="AL49" s="10">
        <f t="shared" si="24"/>
        <v>0</v>
      </c>
      <c r="AM49" s="11">
        <f t="shared" si="24"/>
        <v>0</v>
      </c>
      <c r="AN49" s="10"/>
      <c r="AO49" s="11"/>
      <c r="AP49" s="10"/>
      <c r="AQ49" s="11"/>
      <c r="AR49" s="10">
        <f t="shared" si="25"/>
        <v>0</v>
      </c>
      <c r="AS49" s="11">
        <f t="shared" si="36"/>
        <v>0</v>
      </c>
      <c r="AT49" s="10"/>
      <c r="AU49" s="11"/>
      <c r="AV49" s="10"/>
      <c r="AW49" s="11"/>
      <c r="AX49" s="10">
        <f t="shared" si="27"/>
        <v>0</v>
      </c>
      <c r="AY49" s="11">
        <f t="shared" si="37"/>
        <v>0</v>
      </c>
      <c r="AZ49" s="10"/>
      <c r="BA49" s="11"/>
      <c r="BB49" s="10"/>
      <c r="BC49" s="11"/>
      <c r="BD49" s="10">
        <f t="shared" si="29"/>
        <v>0</v>
      </c>
      <c r="BE49" s="11">
        <f t="shared" si="38"/>
        <v>0</v>
      </c>
      <c r="BF49" s="10"/>
      <c r="BG49" s="11"/>
      <c r="BH49" s="10"/>
      <c r="BI49" s="11"/>
      <c r="BJ49" s="10">
        <f t="shared" si="31"/>
        <v>0</v>
      </c>
      <c r="BK49" s="11">
        <f t="shared" si="39"/>
        <v>0</v>
      </c>
    </row>
    <row r="50" spans="1:63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33"/>
        <v>0</v>
      </c>
      <c r="P50" s="10"/>
      <c r="Q50" s="11"/>
      <c r="R50" s="10"/>
      <c r="S50" s="11"/>
      <c r="T50" s="10"/>
      <c r="U50" s="11">
        <f t="shared" si="34"/>
        <v>0</v>
      </c>
      <c r="V50" s="10"/>
      <c r="W50" s="11"/>
      <c r="X50" s="10"/>
      <c r="Y50" s="11"/>
      <c r="Z50" s="10"/>
      <c r="AA50" s="11">
        <f t="shared" si="35"/>
        <v>0</v>
      </c>
      <c r="AB50" s="10"/>
      <c r="AC50" s="11"/>
      <c r="AD50" s="10">
        <v>1</v>
      </c>
      <c r="AE50" s="11">
        <v>800</v>
      </c>
      <c r="AF50" s="10">
        <f t="shared" si="23"/>
        <v>1</v>
      </c>
      <c r="AG50" s="11">
        <f t="shared" si="23"/>
        <v>800</v>
      </c>
      <c r="AH50" s="10"/>
      <c r="AI50" s="11"/>
      <c r="AJ50" s="10"/>
      <c r="AK50" s="11"/>
      <c r="AL50" s="10"/>
      <c r="AM50" s="11">
        <f t="shared" ref="AM50" si="40">+AI50+AK50</f>
        <v>0</v>
      </c>
      <c r="AN50" s="10"/>
      <c r="AO50" s="11"/>
      <c r="AP50" s="10"/>
      <c r="AQ50" s="11"/>
      <c r="AR50" s="10"/>
      <c r="AS50" s="11">
        <f t="shared" si="36"/>
        <v>0</v>
      </c>
      <c r="AT50" s="10"/>
      <c r="AU50" s="11"/>
      <c r="AV50" s="10">
        <v>1</v>
      </c>
      <c r="AW50" s="11">
        <v>800</v>
      </c>
      <c r="AX50" s="10">
        <f t="shared" si="27"/>
        <v>1</v>
      </c>
      <c r="AY50" s="11">
        <f t="shared" si="37"/>
        <v>800</v>
      </c>
      <c r="AZ50" s="10"/>
      <c r="BA50" s="11"/>
      <c r="BB50" s="10"/>
      <c r="BC50" s="11"/>
      <c r="BD50" s="10">
        <f t="shared" si="29"/>
        <v>0</v>
      </c>
      <c r="BE50" s="11">
        <f t="shared" si="38"/>
        <v>0</v>
      </c>
      <c r="BF50" s="10"/>
      <c r="BG50" s="11"/>
      <c r="BH50" s="10"/>
      <c r="BI50" s="11"/>
      <c r="BJ50" s="10">
        <f t="shared" si="31"/>
        <v>0</v>
      </c>
      <c r="BK50" s="11">
        <f t="shared" si="39"/>
        <v>0</v>
      </c>
    </row>
    <row r="51" spans="1:63" x14ac:dyDescent="0.5">
      <c r="A51" s="36" t="s">
        <v>58</v>
      </c>
      <c r="B51" s="36"/>
      <c r="C51" s="36"/>
      <c r="D51" s="15">
        <f t="shared" ref="D51:AA51" si="41">+SUM(D7:D50)</f>
        <v>4</v>
      </c>
      <c r="E51" s="7">
        <f t="shared" si="41"/>
        <v>1850</v>
      </c>
      <c r="F51" s="15">
        <f t="shared" si="41"/>
        <v>1</v>
      </c>
      <c r="G51" s="7">
        <f t="shared" si="41"/>
        <v>2000</v>
      </c>
      <c r="H51" s="15">
        <f t="shared" si="41"/>
        <v>5</v>
      </c>
      <c r="I51" s="7">
        <f t="shared" si="41"/>
        <v>3850</v>
      </c>
      <c r="J51" s="15">
        <f t="shared" si="41"/>
        <v>5</v>
      </c>
      <c r="K51" s="7">
        <f t="shared" si="41"/>
        <v>2110</v>
      </c>
      <c r="L51" s="15">
        <f t="shared" si="41"/>
        <v>22</v>
      </c>
      <c r="M51" s="7">
        <f t="shared" si="41"/>
        <v>27330</v>
      </c>
      <c r="N51" s="15">
        <f t="shared" si="41"/>
        <v>27</v>
      </c>
      <c r="O51" s="7">
        <f t="shared" si="41"/>
        <v>29440</v>
      </c>
      <c r="P51" s="15">
        <f t="shared" si="41"/>
        <v>5</v>
      </c>
      <c r="Q51" s="7">
        <f t="shared" si="41"/>
        <v>2710</v>
      </c>
      <c r="R51" s="15">
        <f t="shared" si="41"/>
        <v>1</v>
      </c>
      <c r="S51" s="7">
        <f t="shared" si="41"/>
        <v>3400</v>
      </c>
      <c r="T51" s="15">
        <f t="shared" si="41"/>
        <v>6</v>
      </c>
      <c r="U51" s="7">
        <f t="shared" si="41"/>
        <v>6110</v>
      </c>
      <c r="V51" s="15">
        <f t="shared" si="41"/>
        <v>11</v>
      </c>
      <c r="W51" s="7">
        <f t="shared" si="41"/>
        <v>6280</v>
      </c>
      <c r="X51" s="15">
        <f t="shared" si="41"/>
        <v>16</v>
      </c>
      <c r="Y51" s="7">
        <f t="shared" si="41"/>
        <v>26388</v>
      </c>
      <c r="Z51" s="15">
        <f t="shared" si="41"/>
        <v>27</v>
      </c>
      <c r="AA51" s="7">
        <f t="shared" si="41"/>
        <v>32668</v>
      </c>
      <c r="AB51" s="15">
        <f t="shared" ref="AB51:AG51" si="42">+SUM(AB7:AB50)</f>
        <v>4</v>
      </c>
      <c r="AC51" s="21">
        <f t="shared" si="42"/>
        <v>1820</v>
      </c>
      <c r="AD51" s="15">
        <f t="shared" si="42"/>
        <v>10</v>
      </c>
      <c r="AE51" s="21">
        <f t="shared" si="42"/>
        <v>23805</v>
      </c>
      <c r="AF51" s="15">
        <f t="shared" si="42"/>
        <v>14</v>
      </c>
      <c r="AG51" s="21">
        <f t="shared" si="42"/>
        <v>25625</v>
      </c>
      <c r="AH51" s="15">
        <f t="shared" ref="AH51:AM51" si="43">+SUM(AH7:AH50)</f>
        <v>6</v>
      </c>
      <c r="AI51" s="21">
        <f t="shared" si="43"/>
        <v>4170</v>
      </c>
      <c r="AJ51" s="15">
        <f t="shared" si="43"/>
        <v>4</v>
      </c>
      <c r="AK51" s="21">
        <f t="shared" si="43"/>
        <v>3330</v>
      </c>
      <c r="AL51" s="15">
        <f t="shared" si="43"/>
        <v>10</v>
      </c>
      <c r="AM51" s="21">
        <f t="shared" si="43"/>
        <v>7500</v>
      </c>
      <c r="AN51" s="15">
        <f t="shared" ref="AN51:AS51" si="44">+SUM(AN7:AN50)</f>
        <v>3</v>
      </c>
      <c r="AO51" s="21">
        <f t="shared" si="44"/>
        <v>1500</v>
      </c>
      <c r="AP51" s="15">
        <f t="shared" si="44"/>
        <v>4</v>
      </c>
      <c r="AQ51" s="21">
        <f t="shared" si="44"/>
        <v>6680</v>
      </c>
      <c r="AR51" s="15">
        <f t="shared" si="44"/>
        <v>7</v>
      </c>
      <c r="AS51" s="21">
        <f t="shared" si="44"/>
        <v>8180</v>
      </c>
      <c r="AT51" s="15">
        <f t="shared" ref="AT51:AW51" si="45">+SUM(AT7:AT50)</f>
        <v>8</v>
      </c>
      <c r="AU51" s="21">
        <f t="shared" si="45"/>
        <v>3640</v>
      </c>
      <c r="AV51" s="15">
        <f t="shared" si="45"/>
        <v>13</v>
      </c>
      <c r="AW51" s="21">
        <f t="shared" si="45"/>
        <v>8150</v>
      </c>
      <c r="AX51" s="15">
        <f>+SUM(AX7:AX50)</f>
        <v>21</v>
      </c>
      <c r="AY51" s="21">
        <f>+SUM(AY7:AY50)</f>
        <v>11790</v>
      </c>
      <c r="AZ51" s="15">
        <f t="shared" ref="AZ51:BC51" si="46">+SUM(AZ7:AZ50)</f>
        <v>5</v>
      </c>
      <c r="BA51" s="21">
        <f t="shared" si="46"/>
        <v>2110</v>
      </c>
      <c r="BB51" s="15">
        <f t="shared" si="46"/>
        <v>6</v>
      </c>
      <c r="BC51" s="21">
        <f t="shared" si="46"/>
        <v>5080</v>
      </c>
      <c r="BD51" s="15">
        <f>+SUM(BD7:BD50)</f>
        <v>11</v>
      </c>
      <c r="BE51" s="21">
        <f>+SUM(BE7:BE50)</f>
        <v>7190</v>
      </c>
      <c r="BF51" s="15">
        <f t="shared" ref="BF51:BI51" si="47">+SUM(BF7:BF50)</f>
        <v>4</v>
      </c>
      <c r="BG51" s="29">
        <f t="shared" si="47"/>
        <v>1820</v>
      </c>
      <c r="BH51" s="15">
        <f t="shared" si="47"/>
        <v>25</v>
      </c>
      <c r="BI51" s="29">
        <f t="shared" si="47"/>
        <v>25585</v>
      </c>
      <c r="BJ51" s="15">
        <f>+SUM(BJ7:BJ50)</f>
        <v>29</v>
      </c>
      <c r="BK51" s="29">
        <f>+SUM(BK7:BK50)</f>
        <v>27405</v>
      </c>
    </row>
    <row r="52" spans="1:63" x14ac:dyDescent="0.5">
      <c r="A52" s="2"/>
      <c r="B52" s="3"/>
      <c r="C52" s="2"/>
    </row>
    <row r="54" spans="1:63" x14ac:dyDescent="0.5">
      <c r="C54" s="5"/>
      <c r="BA54" s="25"/>
    </row>
    <row r="55" spans="1:63" x14ac:dyDescent="0.5">
      <c r="B55" s="4"/>
      <c r="C55" s="4"/>
      <c r="AW55" s="25"/>
      <c r="BC55" s="25"/>
    </row>
    <row r="56" spans="1:63" x14ac:dyDescent="0.5">
      <c r="B56" s="4"/>
      <c r="C56" s="4"/>
    </row>
    <row r="57" spans="1:63" x14ac:dyDescent="0.5">
      <c r="B57" s="4"/>
      <c r="C57" s="4"/>
    </row>
    <row r="58" spans="1:63" x14ac:dyDescent="0.5">
      <c r="B58" s="4"/>
      <c r="C58" s="4"/>
    </row>
    <row r="59" spans="1:63" x14ac:dyDescent="0.5">
      <c r="B59" s="4"/>
      <c r="C59" s="4"/>
    </row>
    <row r="60" spans="1:63" x14ac:dyDescent="0.5">
      <c r="B60" s="4"/>
      <c r="C60" s="4"/>
    </row>
    <row r="61" spans="1:63" x14ac:dyDescent="0.5">
      <c r="B61" s="4"/>
      <c r="C61" s="4"/>
    </row>
    <row r="62" spans="1:63" x14ac:dyDescent="0.5">
      <c r="B62" s="4"/>
      <c r="C62" s="4"/>
    </row>
    <row r="63" spans="1:63" x14ac:dyDescent="0.5">
      <c r="B63" s="4"/>
      <c r="C63" s="4"/>
    </row>
    <row r="64" spans="1:63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47">
    <mergeCell ref="BF4:BK4"/>
    <mergeCell ref="BF5:BG5"/>
    <mergeCell ref="BH5:BI5"/>
    <mergeCell ref="BJ5:BK5"/>
    <mergeCell ref="D3:BK3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AH4:AM4"/>
    <mergeCell ref="AH5:AI5"/>
    <mergeCell ref="AJ5:AK5"/>
    <mergeCell ref="AL5:AM5"/>
    <mergeCell ref="A51:C51"/>
    <mergeCell ref="D5:E5"/>
    <mergeCell ref="F5:G5"/>
    <mergeCell ref="H5:I5"/>
    <mergeCell ref="A3:A6"/>
    <mergeCell ref="B3:B6"/>
    <mergeCell ref="C3:C6"/>
    <mergeCell ref="D4:I4"/>
    <mergeCell ref="AB4:AG4"/>
    <mergeCell ref="AB5:AC5"/>
    <mergeCell ref="AD5:AE5"/>
    <mergeCell ref="AF5:AG5"/>
    <mergeCell ref="AZ4:BE4"/>
    <mergeCell ref="AZ5:BA5"/>
    <mergeCell ref="BB5:BC5"/>
    <mergeCell ref="BD5:BE5"/>
    <mergeCell ref="AT4:AY4"/>
    <mergeCell ref="AT5:AU5"/>
    <mergeCell ref="AV5:AW5"/>
    <mergeCell ref="AX5:AY5"/>
    <mergeCell ref="V5:W5"/>
    <mergeCell ref="X5:Y5"/>
    <mergeCell ref="Z5:AA5"/>
    <mergeCell ref="AN4:AS4"/>
    <mergeCell ref="AN5:AO5"/>
    <mergeCell ref="AP5:AQ5"/>
    <mergeCell ref="AR5:AS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2023-09-20T11:32:07Z</dcterms:modified>
</cp:coreProperties>
</file>