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จัดสรร 67\รายงานคงเหลือ MMC  รายเดือน ปีงบ 67\"/>
    </mc:Choice>
  </mc:AlternateContent>
  <xr:revisionPtr revIDLastSave="0" documentId="13_ncr:1_{9291F953-F4CB-49F8-8FAA-1E476A414A30}" xr6:coauthVersionLast="36" xr6:coauthVersionMax="36" xr10:uidLastSave="{00000000-0000-0000-0000-000000000000}"/>
  <bookViews>
    <workbookView xWindow="0" yWindow="0" windowWidth="23040" windowHeight="8772" activeTab="1" xr2:uid="{00000000-000D-0000-FFFF-FFFF00000000}"/>
  </bookViews>
  <sheets>
    <sheet name="ต.ค 66" sheetId="1" r:id="rId1"/>
    <sheet name="พ.ย 66" sheetId="2" r:id="rId2"/>
  </sheets>
  <definedNames>
    <definedName name="_xlnm.Print_Area" localSheetId="0">'ต.ค 66'!$A$1:$J$38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H37" i="2"/>
  <c r="F37" i="2"/>
  <c r="E37" i="2"/>
  <c r="D37" i="2"/>
  <c r="C37" i="2"/>
  <c r="B37" i="2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I32" i="2"/>
  <c r="J32" i="2" s="1"/>
  <c r="K32" i="2" s="1"/>
  <c r="I31" i="2"/>
  <c r="J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I21" i="2"/>
  <c r="I20" i="2"/>
  <c r="J20" i="2" s="1"/>
  <c r="K20" i="2" s="1"/>
  <c r="I19" i="2"/>
  <c r="J19" i="2" s="1"/>
  <c r="K19" i="2" s="1"/>
  <c r="I18" i="2"/>
  <c r="J18" i="2" s="1"/>
  <c r="I17" i="2"/>
  <c r="J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I37" i="2" l="1"/>
  <c r="J37" i="2" s="1"/>
  <c r="K37" i="2" s="1"/>
  <c r="I25" i="1"/>
  <c r="I26" i="1"/>
  <c r="E37" i="1" l="1"/>
  <c r="H37" i="1" l="1"/>
  <c r="I21" i="1" l="1"/>
  <c r="I22" i="1"/>
  <c r="I23" i="1"/>
  <c r="I35" i="1" l="1"/>
  <c r="J35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4" i="1"/>
  <c r="I29" i="1"/>
  <c r="I30" i="1"/>
  <c r="I31" i="1"/>
  <c r="I32" i="1"/>
  <c r="I33" i="1"/>
  <c r="I34" i="1"/>
  <c r="I36" i="1"/>
  <c r="J36" i="1" s="1"/>
  <c r="I8" i="1"/>
  <c r="J9" i="1" l="1"/>
  <c r="K9" i="1" s="1"/>
  <c r="I28" i="1" l="1"/>
  <c r="I27" i="1"/>
  <c r="J19" i="1" l="1"/>
  <c r="K19" i="1" s="1"/>
  <c r="J8" i="1"/>
  <c r="K8" i="1" s="1"/>
  <c r="J10" i="1"/>
  <c r="K10" i="1" s="1"/>
  <c r="J18" i="1"/>
  <c r="J17" i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20" i="1"/>
  <c r="K20" i="1" s="1"/>
  <c r="J23" i="1"/>
  <c r="K23" i="1" s="1"/>
  <c r="K36" i="1"/>
  <c r="K35" i="1"/>
  <c r="J34" i="1"/>
  <c r="K34" i="1" s="1"/>
  <c r="J33" i="1"/>
  <c r="J31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G37" i="1" l="1"/>
  <c r="J24" i="1"/>
  <c r="K24" i="1" s="1"/>
  <c r="J32" i="1"/>
  <c r="K32" i="1" s="1"/>
  <c r="F37" i="1"/>
  <c r="I37" i="1" l="1"/>
  <c r="J37" i="1" s="1"/>
  <c r="K37" i="1" s="1"/>
  <c r="D37" i="1" l="1"/>
  <c r="C37" i="1"/>
  <c r="B37" i="1"/>
</calcChain>
</file>

<file path=xl/sharedStrings.xml><?xml version="1.0" encoding="utf-8"?>
<sst xmlns="http://schemas.openxmlformats.org/spreadsheetml/2006/main" count="94" uniqueCount="44">
  <si>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</si>
  <si>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</si>
  <si>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</si>
  <si>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</si>
  <si>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</si>
  <si>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</si>
  <si>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</si>
  <si>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</si>
  <si>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</si>
  <si>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</si>
  <si>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</si>
  <si>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</si>
  <si>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</si>
  <si>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</si>
  <si>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</si>
  <si>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</si>
  <si>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</si>
  <si>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</si>
  <si>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</si>
  <si>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</si>
  <si>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</si>
  <si>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</si>
  <si>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</si>
  <si>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</si>
  <si>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</si>
  <si>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</si>
  <si>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</si>
  <si>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</si>
  <si>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</si>
  <si>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</si>
  <si>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</si>
  <si>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</si>
  <si>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</si>
  <si>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</si>
  <si>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</si>
  <si>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</si>
  <si>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</si>
  <si>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</si>
  <si>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t>งบจัดสรรขออนุมัติหลักการ (ก่อหนี้)</t>
  </si>
  <si>
    <t>ปี งปม 2566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</si>
  <si>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ตุลาคม 2566 หน่วยงานยังไม่มียอดที่ได้รับจัดสรรจากคณะฯ เนื่องจากยังไม่มีการประชุมคณะกรรมการฯ</t>
    </r>
  </si>
  <si>
    <t>ปีงบประมาณ 2567</t>
  </si>
  <si>
    <t>หน่วยปฏิบัติการทันตกรรม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</si>
  <si>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30 พ.ย  2566 หน่วยงานยังไม่มียอดที่ได้รับจัดสรรจากคณะฯ เนื่องจากยังไม่มีการประชุมคณะกรรมการฯ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</si>
</sst>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sz val="16"/>
      <color rgb="FFFF0000"/>
      <name val="TH Sarabun New"/>
      <family val="2"/>
    </font>
    <font>
      <sz val="16"/>
      <color rgb="FFFF0000"/>
      <name val="TH SarabunPSK"/>
      <family val="2"/>
    </font>
    <font>
      <sz val="16"/>
      <name val="TH Sarabun New"/>
      <family val="2"/>
    </font>
    <font>
      <sz val="16"/>
      <name val="TH SarabunPSK"/>
      <family val="2"/>
    </font>
    <font>
      <sz val="16"/>
      <name val="TH Sarabun New"/>
      <family val="2"/>
      <charset val="222"/>
    </font>
    <font>
      <sz val="16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6" fillId="2" borderId="1" xfId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vertical="top"/>
    </xf>
    <xf numFmtId="43" fontId="2" fillId="5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43" fontId="2" fillId="4" borderId="0" xfId="1" applyFont="1" applyFill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43" fontId="8" fillId="3" borderId="1" xfId="1" applyFont="1" applyFill="1" applyBorder="1" applyAlignment="1">
      <alignment horizontal="center" vertical="top"/>
    </xf>
    <xf numFmtId="43" fontId="9" fillId="3" borderId="1" xfId="0" applyNumberFormat="1" applyFont="1" applyFill="1" applyBorder="1" applyAlignment="1">
      <alignment vertical="top"/>
    </xf>
    <xf numFmtId="43" fontId="10" fillId="3" borderId="1" xfId="1" applyFont="1" applyFill="1" applyBorder="1" applyAlignment="1">
      <alignment horizontal="center" vertical="top"/>
    </xf>
    <xf numFmtId="43" fontId="11" fillId="3" borderId="1" xfId="0" applyNumberFormat="1" applyFont="1" applyFill="1" applyBorder="1" applyAlignment="1">
      <alignment vertical="top"/>
    </xf>
    <xf numFmtId="43" fontId="12" fillId="3" borderId="1" xfId="1" applyFont="1" applyFill="1" applyBorder="1" applyAlignment="1">
      <alignment horizontal="center" vertical="top"/>
    </xf>
    <xf numFmtId="43" fontId="1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3" fontId="2" fillId="3" borderId="1" xfId="1" applyNumberFormat="1" applyFont="1" applyFill="1" applyBorder="1"/>
    <xf numFmtId="43" fontId="2" fillId="3" borderId="1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5" name="Arrow: Down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74016" y="1113790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6" name="Rectangle: Rounded Corners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56122" y="102948"/>
          <a:ext cx="10642889" cy="96520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7" name="Arrow: Dow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74191" y="1115695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zoomScale="90" zoomScaleNormal="90" workbookViewId="0">
      <pane ySplit="7" topLeftCell="A26" activePane="bottomLeft" state="frozen"/>
      <selection pane="bottomLeft" activeCell="D44" sqref="A1:XFD1048576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1" t="s">
        <v>0</v>
      </c>
      <c r="B6" s="6" t="s">
        <v>1</v>
      </c>
      <c r="C6" s="6" t="s">
        <v>2</v>
      </c>
      <c r="D6" s="6" t="s">
        <v>3</v>
      </c>
      <c r="E6" s="35" t="s">
        <v>39</v>
      </c>
      <c r="F6" s="42" t="s">
        <v>41</v>
      </c>
      <c r="G6" s="42"/>
      <c r="H6" s="42"/>
      <c r="I6" s="42"/>
      <c r="J6" s="42"/>
    </row>
    <row r="7" spans="1:12" ht="73.8">
      <c r="A7" s="41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26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0</v>
      </c>
      <c r="G8" s="13">
        <v>313083.2</v>
      </c>
      <c r="H8" s="13">
        <v>29243.1</v>
      </c>
      <c r="I8" s="31">
        <f>+F8-G8-H8</f>
        <v>-342326.3</v>
      </c>
      <c r="J8" s="32" t="e">
        <f>+I8*100/F8</f>
        <v>#DIV/0!</v>
      </c>
      <c r="K8" s="4" t="e">
        <f>100-J8</f>
        <v>#DIV/0!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0</v>
      </c>
      <c r="G9" s="13">
        <v>142207.9</v>
      </c>
      <c r="H9" s="13">
        <v>0</v>
      </c>
      <c r="I9" s="31">
        <f t="shared" ref="I9:I35" si="0">+F9-G9-H9</f>
        <v>-142207.9</v>
      </c>
      <c r="J9" s="32" t="e">
        <f>+I9*100/F9</f>
        <v>#DIV/0!</v>
      </c>
      <c r="K9" s="4" t="e">
        <f t="shared" ref="K9:K15" si="1">100-J9</f>
        <v>#DIV/0!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4632962.1500000004</v>
      </c>
      <c r="F10" s="12">
        <v>0</v>
      </c>
      <c r="G10" s="13">
        <v>233187.32</v>
      </c>
      <c r="H10" s="13">
        <v>4772.8</v>
      </c>
      <c r="I10" s="33">
        <f t="shared" si="0"/>
        <v>-237960.12</v>
      </c>
      <c r="J10" s="34" t="e">
        <f>+I10*100/F10</f>
        <v>#DIV/0!</v>
      </c>
      <c r="K10" s="4" t="e">
        <f t="shared" si="1"/>
        <v>#DIV/0!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2">
        <v>0</v>
      </c>
      <c r="G11" s="18">
        <v>1970.35</v>
      </c>
      <c r="H11" s="18">
        <v>1970.35</v>
      </c>
      <c r="I11" s="31">
        <f t="shared" si="0"/>
        <v>-3940.7</v>
      </c>
      <c r="J11" s="32" t="e">
        <f t="shared" ref="J11:J33" si="2">+I11*100/F11</f>
        <v>#DIV/0!</v>
      </c>
      <c r="K11" s="4" t="e">
        <f t="shared" si="1"/>
        <v>#DIV/0!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0</v>
      </c>
      <c r="G12" s="13">
        <v>0</v>
      </c>
      <c r="H12" s="13"/>
      <c r="I12" s="31">
        <f t="shared" si="0"/>
        <v>0</v>
      </c>
      <c r="J12" s="32" t="e">
        <f t="shared" si="2"/>
        <v>#DIV/0!</v>
      </c>
      <c r="K12" s="4" t="e">
        <f t="shared" si="1"/>
        <v>#DIV/0!</v>
      </c>
    </row>
    <row r="13" spans="1:12" ht="24.6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>
        <v>0</v>
      </c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>
        <v>0</v>
      </c>
      <c r="G14" s="13">
        <v>0</v>
      </c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0</v>
      </c>
      <c r="G15" s="13">
        <v>0</v>
      </c>
      <c r="H15" s="13"/>
      <c r="I15" s="31">
        <f t="shared" si="0"/>
        <v>0</v>
      </c>
      <c r="J15" s="32" t="e">
        <f t="shared" si="2"/>
        <v>#DIV/0!</v>
      </c>
      <c r="K15" s="4" t="e">
        <f t="shared" si="1"/>
        <v>#DIV/0!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0</v>
      </c>
      <c r="G16" s="13">
        <v>0</v>
      </c>
      <c r="H16" s="13"/>
      <c r="I16" s="31">
        <f t="shared" si="0"/>
        <v>0</v>
      </c>
      <c r="J16" s="32" t="e">
        <f t="shared" si="2"/>
        <v>#DIV/0!</v>
      </c>
      <c r="K16" s="4" t="e">
        <f>100-J16</f>
        <v>#DIV/0!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2">
        <v>0</v>
      </c>
      <c r="G17" s="18">
        <v>0</v>
      </c>
      <c r="H17" s="18"/>
      <c r="I17" s="31">
        <f t="shared" si="0"/>
        <v>0</v>
      </c>
      <c r="J17" s="32" t="e">
        <f t="shared" si="2"/>
        <v>#DIV/0!</v>
      </c>
      <c r="K17" s="4"/>
    </row>
    <row r="18" spans="1:11" ht="24.6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>
        <v>0</v>
      </c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0</v>
      </c>
      <c r="G19" s="13">
        <v>14926</v>
      </c>
      <c r="H19" s="13">
        <v>0</v>
      </c>
      <c r="I19" s="31">
        <f t="shared" si="0"/>
        <v>-14926</v>
      </c>
      <c r="J19" s="32" t="e">
        <f t="shared" si="2"/>
        <v>#DIV/0!</v>
      </c>
      <c r="K19" s="4" t="e">
        <f t="shared" ref="K19:K36" si="3">100-J19</f>
        <v>#DIV/0!</v>
      </c>
    </row>
    <row r="20" spans="1:11" ht="24.6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>
        <v>0</v>
      </c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2">
        <v>0</v>
      </c>
      <c r="G23" s="13">
        <v>10680</v>
      </c>
      <c r="H23" s="18">
        <v>0</v>
      </c>
      <c r="I23" s="31">
        <f t="shared" si="0"/>
        <v>-10680</v>
      </c>
      <c r="J23" s="32" t="e">
        <f t="shared" si="2"/>
        <v>#DIV/0!</v>
      </c>
      <c r="K23" s="4" t="e">
        <f t="shared" si="3"/>
        <v>#DIV/0!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0</v>
      </c>
      <c r="G24" s="13">
        <v>0</v>
      </c>
      <c r="H24" s="13"/>
      <c r="I24" s="31">
        <f t="shared" si="0"/>
        <v>0</v>
      </c>
      <c r="J24" s="32" t="e">
        <f t="shared" si="2"/>
        <v>#DIV/0!</v>
      </c>
      <c r="K24" s="25" t="e">
        <f t="shared" si="3"/>
        <v>#DIV/0!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0</v>
      </c>
      <c r="G25" s="12">
        <v>515</v>
      </c>
      <c r="H25" s="13">
        <v>0</v>
      </c>
      <c r="I25" s="31">
        <f t="shared" si="0"/>
        <v>-515</v>
      </c>
      <c r="J25" s="32">
        <f>+I25*100/G25</f>
        <v>-100</v>
      </c>
      <c r="K25" s="4">
        <f t="shared" si="3"/>
        <v>200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0</v>
      </c>
      <c r="G26" s="12">
        <v>1050</v>
      </c>
      <c r="H26" s="13">
        <v>10732.5</v>
      </c>
      <c r="I26" s="31">
        <f t="shared" si="0"/>
        <v>-11782.5</v>
      </c>
      <c r="J26" s="32">
        <f>+I26*100/G26</f>
        <v>-1122.1428571428571</v>
      </c>
      <c r="K26" s="4">
        <f t="shared" si="3"/>
        <v>1222.1428571428571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0</v>
      </c>
      <c r="G27" s="13">
        <v>0</v>
      </c>
      <c r="H27" s="13"/>
      <c r="I27" s="31">
        <f t="shared" si="0"/>
        <v>0</v>
      </c>
      <c r="J27" s="32" t="e">
        <f t="shared" si="2"/>
        <v>#DIV/0!</v>
      </c>
      <c r="K27" s="4" t="e">
        <f t="shared" si="3"/>
        <v>#DIV/0!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0</v>
      </c>
      <c r="G28" s="13">
        <v>0</v>
      </c>
      <c r="H28" s="13"/>
      <c r="I28" s="31">
        <f t="shared" si="0"/>
        <v>0</v>
      </c>
      <c r="J28" s="32" t="e">
        <f t="shared" si="2"/>
        <v>#DIV/0!</v>
      </c>
      <c r="K28" s="25" t="e">
        <f t="shared" si="3"/>
        <v>#DIV/0!</v>
      </c>
    </row>
    <row r="29" spans="1:11" ht="24.6">
      <c r="A29" s="10" t="s">
        <v>15</v>
      </c>
      <c r="B29" s="11">
        <v>7543</v>
      </c>
      <c r="C29" s="12">
        <v>11645</v>
      </c>
      <c r="D29" s="12">
        <v>13062</v>
      </c>
      <c r="E29" s="13">
        <v>9078.01</v>
      </c>
      <c r="F29" s="12">
        <v>0</v>
      </c>
      <c r="G29" s="13">
        <v>0</v>
      </c>
      <c r="H29" s="13"/>
      <c r="I29" s="31">
        <f t="shared" si="0"/>
        <v>0</v>
      </c>
      <c r="J29" s="32" t="e">
        <f t="shared" si="2"/>
        <v>#DIV/0!</v>
      </c>
      <c r="K29" s="4" t="e">
        <f t="shared" si="3"/>
        <v>#DIV/0!</v>
      </c>
    </row>
    <row r="30" spans="1:11" ht="24.6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>
        <v>7490</v>
      </c>
      <c r="H30" s="13">
        <v>0</v>
      </c>
      <c r="I30" s="31">
        <f t="shared" si="0"/>
        <v>-7490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0</v>
      </c>
      <c r="G31" s="13">
        <v>0</v>
      </c>
      <c r="H31" s="13"/>
      <c r="I31" s="31">
        <f t="shared" si="0"/>
        <v>0</v>
      </c>
      <c r="J31" s="32" t="e">
        <f t="shared" si="2"/>
        <v>#DIV/0!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0</v>
      </c>
      <c r="G32" s="13">
        <v>0</v>
      </c>
      <c r="H32" s="13"/>
      <c r="I32" s="31">
        <f t="shared" si="0"/>
        <v>0</v>
      </c>
      <c r="J32" s="32" t="e">
        <f t="shared" si="2"/>
        <v>#DIV/0!</v>
      </c>
      <c r="K32" s="4" t="e">
        <f t="shared" si="3"/>
        <v>#DIV/0!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0</v>
      </c>
      <c r="G33" s="13">
        <v>0</v>
      </c>
      <c r="H33" s="13"/>
      <c r="I33" s="31">
        <f t="shared" si="0"/>
        <v>0</v>
      </c>
      <c r="J33" s="32" t="e">
        <f t="shared" si="2"/>
        <v>#DIV/0!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0</v>
      </c>
      <c r="G34" s="13">
        <v>1500</v>
      </c>
      <c r="H34" s="13">
        <v>0</v>
      </c>
      <c r="I34" s="31">
        <f>+F34-G34-H34</f>
        <v>-1500</v>
      </c>
      <c r="J34" s="32" t="e">
        <f>+I34*100/F34</f>
        <v>#DIV/0!</v>
      </c>
      <c r="K34" s="4" t="e">
        <f t="shared" si="3"/>
        <v>#DIV/0!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0</v>
      </c>
      <c r="G35" s="13">
        <v>0</v>
      </c>
      <c r="H35" s="13"/>
      <c r="I35" s="29">
        <f t="shared" si="0"/>
        <v>0</v>
      </c>
      <c r="J35" s="30" t="e">
        <f>+I35*100/F35</f>
        <v>#DIV/0!</v>
      </c>
      <c r="K35" s="4" t="e">
        <f t="shared" si="3"/>
        <v>#DIV/0!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0</v>
      </c>
      <c r="G36" s="38">
        <v>1195</v>
      </c>
      <c r="H36" s="39">
        <v>1400</v>
      </c>
      <c r="I36" s="31">
        <f>+F36-H36-G36</f>
        <v>-2595</v>
      </c>
      <c r="J36" s="32" t="e">
        <f>+I36*100/F36</f>
        <v>#DIV/0!</v>
      </c>
      <c r="K36" s="4" t="e">
        <f t="shared" si="3"/>
        <v>#DIV/0!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41991250.290000014</v>
      </c>
      <c r="F37" s="16">
        <f t="shared" si="4"/>
        <v>0</v>
      </c>
      <c r="G37" s="16">
        <f t="shared" si="4"/>
        <v>727804.7699999999</v>
      </c>
      <c r="H37" s="16">
        <f t="shared" si="4"/>
        <v>48118.75</v>
      </c>
      <c r="I37" s="28">
        <f>+F37-G37-H37</f>
        <v>-775923.5199999999</v>
      </c>
      <c r="J37" s="24" t="e">
        <f>+I37*100/F37</f>
        <v>#DIV/0!</v>
      </c>
      <c r="K37" s="4" t="e">
        <f>100-J37</f>
        <v>#DIV/0!</v>
      </c>
    </row>
    <row r="38" spans="1:11" ht="42" customHeight="1">
      <c r="A38" s="40" t="s">
        <v>40</v>
      </c>
      <c r="B38" s="40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38:B38"/>
    <mergeCell ref="A6:A7"/>
    <mergeCell ref="F6:J6"/>
  </mergeCells>
  <pageMargins left="0.25" right="0.25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tabSelected="1" topLeftCell="A4" workbookViewId="0">
      <selection activeCell="E10" sqref="E10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1" t="s">
        <v>0</v>
      </c>
      <c r="B6" s="37" t="s">
        <v>1</v>
      </c>
      <c r="C6" s="37" t="s">
        <v>2</v>
      </c>
      <c r="D6" s="37" t="s">
        <v>3</v>
      </c>
      <c r="E6" s="37" t="s">
        <v>39</v>
      </c>
      <c r="F6" s="42" t="s">
        <v>41</v>
      </c>
      <c r="G6" s="42"/>
      <c r="H6" s="42"/>
      <c r="I6" s="42"/>
      <c r="J6" s="42"/>
    </row>
    <row r="7" spans="1:12" ht="73.8">
      <c r="A7" s="41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36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0</v>
      </c>
      <c r="G8" s="13">
        <v>2510244.0799999996</v>
      </c>
      <c r="H8" s="13">
        <v>129397.1</v>
      </c>
      <c r="I8" s="31">
        <f>+F8-G8-H8</f>
        <v>-2639641.1799999997</v>
      </c>
      <c r="J8" s="32" t="e">
        <f>+I8*100/F8</f>
        <v>#DIV/0!</v>
      </c>
      <c r="K8" s="4" t="e">
        <f>100-J8</f>
        <v>#DIV/0!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0</v>
      </c>
      <c r="G9" s="13">
        <v>937959.44</v>
      </c>
      <c r="H9" s="13">
        <v>182017.9</v>
      </c>
      <c r="I9" s="31">
        <f t="shared" ref="I9:I35" si="0">+F9-G9-H9</f>
        <v>-1119977.3399999999</v>
      </c>
      <c r="J9" s="32" t="e">
        <f>+I9*100/F9</f>
        <v>#DIV/0!</v>
      </c>
      <c r="K9" s="4" t="e">
        <f t="shared" ref="K9:K15" si="1">100-J9</f>
        <v>#DIV/0!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4661010.66</v>
      </c>
      <c r="F10" s="12">
        <v>0</v>
      </c>
      <c r="G10" s="13">
        <v>553159.41999999993</v>
      </c>
      <c r="H10" s="13">
        <v>255493.68</v>
      </c>
      <c r="I10" s="33">
        <f t="shared" si="0"/>
        <v>-808653.09999999986</v>
      </c>
      <c r="J10" s="34" t="e">
        <f>+I10*100/F10</f>
        <v>#DIV/0!</v>
      </c>
      <c r="K10" s="4" t="e">
        <f t="shared" si="1"/>
        <v>#DIV/0!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2">
        <v>0</v>
      </c>
      <c r="G11" s="18">
        <v>0</v>
      </c>
      <c r="H11" s="18">
        <v>8051.0499999999993</v>
      </c>
      <c r="I11" s="31">
        <f t="shared" si="0"/>
        <v>-8051.0499999999993</v>
      </c>
      <c r="J11" s="32" t="e">
        <f t="shared" ref="J11:J33" si="2">+I11*100/F11</f>
        <v>#DIV/0!</v>
      </c>
      <c r="K11" s="4" t="e">
        <f t="shared" si="1"/>
        <v>#DIV/0!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0</v>
      </c>
      <c r="G12" s="13"/>
      <c r="H12" s="13"/>
      <c r="I12" s="31">
        <f t="shared" si="0"/>
        <v>0</v>
      </c>
      <c r="J12" s="32" t="e">
        <f t="shared" si="2"/>
        <v>#DIV/0!</v>
      </c>
      <c r="K12" s="4" t="e">
        <f t="shared" si="1"/>
        <v>#DIV/0!</v>
      </c>
    </row>
    <row r="13" spans="1:12" ht="24.6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/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>
        <v>0</v>
      </c>
      <c r="G14" s="13"/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0</v>
      </c>
      <c r="G15" s="13"/>
      <c r="H15" s="13"/>
      <c r="I15" s="31">
        <f t="shared" si="0"/>
        <v>0</v>
      </c>
      <c r="J15" s="32" t="e">
        <f t="shared" si="2"/>
        <v>#DIV/0!</v>
      </c>
      <c r="K15" s="4" t="e">
        <f t="shared" si="1"/>
        <v>#DIV/0!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0</v>
      </c>
      <c r="G16" s="13">
        <v>6666.1</v>
      </c>
      <c r="H16" s="13">
        <v>0</v>
      </c>
      <c r="I16" s="31">
        <f t="shared" si="0"/>
        <v>-6666.1</v>
      </c>
      <c r="J16" s="32" t="e">
        <f t="shared" si="2"/>
        <v>#DIV/0!</v>
      </c>
      <c r="K16" s="4" t="e">
        <f>100-J16</f>
        <v>#DIV/0!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2">
        <v>0</v>
      </c>
      <c r="G17" s="18">
        <v>0</v>
      </c>
      <c r="H17" s="18">
        <v>156</v>
      </c>
      <c r="I17" s="31">
        <f t="shared" si="0"/>
        <v>-156</v>
      </c>
      <c r="J17" s="32" t="e">
        <f t="shared" si="2"/>
        <v>#DIV/0!</v>
      </c>
      <c r="K17" s="4"/>
    </row>
    <row r="18" spans="1:11" ht="24.6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/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0</v>
      </c>
      <c r="G19" s="13">
        <v>75426</v>
      </c>
      <c r="H19" s="13">
        <v>5500</v>
      </c>
      <c r="I19" s="31">
        <f t="shared" si="0"/>
        <v>-80926</v>
      </c>
      <c r="J19" s="32" t="e">
        <f t="shared" si="2"/>
        <v>#DIV/0!</v>
      </c>
      <c r="K19" s="4" t="e">
        <f t="shared" ref="K19:K36" si="3">100-J19</f>
        <v>#DIV/0!</v>
      </c>
    </row>
    <row r="20" spans="1:11" ht="24.6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/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2">
        <v>0</v>
      </c>
      <c r="G23" s="13">
        <v>2120</v>
      </c>
      <c r="H23" s="18">
        <v>10680</v>
      </c>
      <c r="I23" s="31">
        <f t="shared" si="0"/>
        <v>-12800</v>
      </c>
      <c r="J23" s="32" t="e">
        <f t="shared" si="2"/>
        <v>#DIV/0!</v>
      </c>
      <c r="K23" s="4" t="e">
        <f t="shared" si="3"/>
        <v>#DIV/0!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0</v>
      </c>
      <c r="G24" s="13"/>
      <c r="H24" s="13"/>
      <c r="I24" s="31">
        <f t="shared" si="0"/>
        <v>0</v>
      </c>
      <c r="J24" s="32" t="e">
        <f t="shared" si="2"/>
        <v>#DIV/0!</v>
      </c>
      <c r="K24" s="25" t="e">
        <f t="shared" si="3"/>
        <v>#DIV/0!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0</v>
      </c>
      <c r="G25" s="12">
        <v>12765</v>
      </c>
      <c r="H25" s="13">
        <v>515</v>
      </c>
      <c r="I25" s="31">
        <f t="shared" si="0"/>
        <v>-13280</v>
      </c>
      <c r="J25" s="32">
        <f>+I25*100/G25</f>
        <v>-104.03446925186056</v>
      </c>
      <c r="K25" s="4">
        <f t="shared" si="3"/>
        <v>204.03446925186057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0</v>
      </c>
      <c r="G26" s="12">
        <v>21500</v>
      </c>
      <c r="H26" s="13">
        <v>4180</v>
      </c>
      <c r="I26" s="31">
        <f t="shared" si="0"/>
        <v>-25680</v>
      </c>
      <c r="J26" s="32">
        <f>+I26*100/G26</f>
        <v>-119.44186046511628</v>
      </c>
      <c r="K26" s="4">
        <f t="shared" si="3"/>
        <v>219.44186046511629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0</v>
      </c>
      <c r="G27" s="13"/>
      <c r="H27" s="13"/>
      <c r="I27" s="31">
        <f t="shared" si="0"/>
        <v>0</v>
      </c>
      <c r="J27" s="32" t="e">
        <f t="shared" si="2"/>
        <v>#DIV/0!</v>
      </c>
      <c r="K27" s="4" t="e">
        <f t="shared" si="3"/>
        <v>#DIV/0!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0</v>
      </c>
      <c r="G28" s="13">
        <v>16130</v>
      </c>
      <c r="H28" s="13">
        <v>0</v>
      </c>
      <c r="I28" s="31">
        <f t="shared" si="0"/>
        <v>-16130</v>
      </c>
      <c r="J28" s="32" t="e">
        <f t="shared" si="2"/>
        <v>#DIV/0!</v>
      </c>
      <c r="K28" s="25" t="e">
        <f t="shared" si="3"/>
        <v>#DIV/0!</v>
      </c>
    </row>
    <row r="29" spans="1:11" ht="24.6">
      <c r="A29" s="10" t="s">
        <v>15</v>
      </c>
      <c r="B29" s="11">
        <v>7543</v>
      </c>
      <c r="C29" s="12">
        <v>11645</v>
      </c>
      <c r="D29" s="12">
        <v>13062</v>
      </c>
      <c r="E29" s="13">
        <v>9078.01</v>
      </c>
      <c r="F29" s="12">
        <v>0</v>
      </c>
      <c r="G29" s="13"/>
      <c r="H29" s="13"/>
      <c r="I29" s="31">
        <f t="shared" si="0"/>
        <v>0</v>
      </c>
      <c r="J29" s="32" t="e">
        <f t="shared" si="2"/>
        <v>#DIV/0!</v>
      </c>
      <c r="K29" s="4" t="e">
        <f t="shared" si="3"/>
        <v>#DIV/0!</v>
      </c>
    </row>
    <row r="30" spans="1:11" ht="24.6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>
        <v>0</v>
      </c>
      <c r="H30" s="13">
        <v>49739.98</v>
      </c>
      <c r="I30" s="31">
        <f t="shared" si="0"/>
        <v>-49739.98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0</v>
      </c>
      <c r="G31" s="13"/>
      <c r="H31" s="13"/>
      <c r="I31" s="31">
        <f t="shared" si="0"/>
        <v>0</v>
      </c>
      <c r="J31" s="32" t="e">
        <f t="shared" si="2"/>
        <v>#DIV/0!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0</v>
      </c>
      <c r="G32" s="13"/>
      <c r="H32" s="13"/>
      <c r="I32" s="31">
        <f t="shared" si="0"/>
        <v>0</v>
      </c>
      <c r="J32" s="32" t="e">
        <f t="shared" si="2"/>
        <v>#DIV/0!</v>
      </c>
      <c r="K32" s="4" t="e">
        <f t="shared" si="3"/>
        <v>#DIV/0!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0</v>
      </c>
      <c r="G33" s="13"/>
      <c r="H33" s="13"/>
      <c r="I33" s="31">
        <f t="shared" si="0"/>
        <v>0</v>
      </c>
      <c r="J33" s="32" t="e">
        <f t="shared" si="2"/>
        <v>#DIV/0!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0</v>
      </c>
      <c r="G34" s="13">
        <v>406115.80000000005</v>
      </c>
      <c r="H34" s="13">
        <v>50983.28</v>
      </c>
      <c r="I34" s="31">
        <f>+F34-G34-H34</f>
        <v>-457099.08000000007</v>
      </c>
      <c r="J34" s="32" t="e">
        <f>+I34*100/F34</f>
        <v>#DIV/0!</v>
      </c>
      <c r="K34" s="4" t="e">
        <f t="shared" si="3"/>
        <v>#DIV/0!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0</v>
      </c>
      <c r="G35" s="13"/>
      <c r="H35" s="13"/>
      <c r="I35" s="29">
        <f t="shared" si="0"/>
        <v>0</v>
      </c>
      <c r="J35" s="30" t="e">
        <f>+I35*100/F35</f>
        <v>#DIV/0!</v>
      </c>
      <c r="K35" s="4" t="e">
        <f t="shared" si="3"/>
        <v>#DIV/0!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0</v>
      </c>
      <c r="G36" s="38">
        <v>3360</v>
      </c>
      <c r="H36" s="39">
        <v>4545</v>
      </c>
      <c r="I36" s="31">
        <f>+F36-H36-G36</f>
        <v>-7905</v>
      </c>
      <c r="J36" s="32" t="e">
        <f>+I36*100/F36</f>
        <v>#DIV/0!</v>
      </c>
      <c r="K36" s="4" t="e">
        <f t="shared" si="3"/>
        <v>#DIV/0!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42019298.800000012</v>
      </c>
      <c r="F37" s="16">
        <f t="shared" si="4"/>
        <v>0</v>
      </c>
      <c r="G37" s="16">
        <f>SUM(G8:G36)</f>
        <v>4545445.84</v>
      </c>
      <c r="H37" s="16">
        <f t="shared" si="4"/>
        <v>701258.99</v>
      </c>
      <c r="I37" s="28">
        <f>+F37-G37-H37</f>
        <v>-5246704.83</v>
      </c>
      <c r="J37" s="24" t="e">
        <f>+I37*100/F37</f>
        <v>#DIV/0!</v>
      </c>
      <c r="K37" s="4" t="e">
        <f>100-J37</f>
        <v>#DIV/0!</v>
      </c>
    </row>
    <row r="38" spans="1:11" ht="42" customHeight="1">
      <c r="A38" s="40" t="s">
        <v>43</v>
      </c>
      <c r="B38" s="40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6:A7"/>
    <mergeCell ref="F6:J6"/>
    <mergeCell ref="A38:B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ต.ค 66</vt:lpstr>
      <vt:lpstr>พ.ย 66</vt:lpstr>
      <vt:lpstr>'ต.ค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HP NB3</cp:lastModifiedBy>
  <cp:lastPrinted>2023-06-15T09:47:59Z</cp:lastPrinted>
  <dcterms:created xsi:type="dcterms:W3CDTF">2023-02-18T08:25:25Z</dcterms:created>
  <dcterms:modified xsi:type="dcterms:W3CDTF">2024-03-02T09:53:28Z</dcterms:modified>
</cp:coreProperties>
</file>