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E:\จัดสรร 67\รายการการใช้กระดาษและหมึกพิมพ์ประจำเดือน ปี66\"/>
    </mc:Choice>
  </mc:AlternateContent>
  <xr:revisionPtr revIDLastSave="0" documentId="13_ncr:1_{0EF034B2-B34E-46C2-97F6-6E8E19AC7C23}" xr6:coauthVersionLast="36" xr6:coauthVersionMax="36" xr10:uidLastSave="{00000000-0000-0000-0000-000000000000}"/>
  <bookViews>
    <workbookView xWindow="0" yWindow="0" windowWidth="24000" windowHeight="9660" activeTab="1" xr2:uid="{00000000-000D-0000-FFFF-FFFF00000000}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กระดาษ!$A$1:$E$51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O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E19" i="1"/>
  <c r="G19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" i="1"/>
  <c r="O51" i="2" l="1"/>
  <c r="N51" i="2"/>
  <c r="D10" i="2"/>
  <c r="E10" i="2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6" i="1"/>
  <c r="E51" i="1" l="1"/>
  <c r="BU51" i="2"/>
  <c r="BT51" i="2"/>
  <c r="BR51" i="2"/>
  <c r="Z51" i="1"/>
  <c r="AA51" i="1" s="1"/>
  <c r="BS51" i="2" l="1"/>
  <c r="BV51" i="2"/>
  <c r="BW51" i="2"/>
  <c r="BN51" i="2"/>
  <c r="BM51" i="2"/>
  <c r="BL51" i="2"/>
  <c r="X51" i="1"/>
  <c r="Y51" i="1" s="1"/>
  <c r="BP51" i="2" l="1"/>
  <c r="BQ51" i="2"/>
  <c r="BO51" i="2"/>
  <c r="BI51" i="2"/>
  <c r="BH51" i="2"/>
  <c r="BG51" i="2"/>
  <c r="BF51" i="2"/>
  <c r="V51" i="1"/>
  <c r="W51" i="1" s="1"/>
  <c r="BK51" i="2" l="1"/>
  <c r="BJ51" i="2"/>
  <c r="BC51" i="2"/>
  <c r="BB51" i="2"/>
  <c r="AZ51" i="2"/>
  <c r="BA51" i="2"/>
  <c r="T51" i="1"/>
  <c r="U51" i="1" s="1"/>
  <c r="BD51" i="2" l="1"/>
  <c r="BE51" i="2"/>
  <c r="AW51" i="2" l="1"/>
  <c r="AV51" i="2"/>
  <c r="AU51" i="2"/>
  <c r="AT51" i="2"/>
  <c r="R51" i="1"/>
  <c r="S51" i="1" s="1"/>
  <c r="AX51" i="2" l="1"/>
  <c r="AY51" i="2"/>
  <c r="AQ51" i="2" l="1"/>
  <c r="AP51" i="2"/>
  <c r="AO51" i="2"/>
  <c r="AN51" i="2"/>
  <c r="P51" i="1"/>
  <c r="Q51" i="1" s="1"/>
  <c r="AR51" i="2" l="1"/>
  <c r="AS51" i="2"/>
  <c r="AK51" i="2"/>
  <c r="AJ51" i="2"/>
  <c r="AI51" i="2"/>
  <c r="AH51" i="2"/>
  <c r="AM51" i="2"/>
  <c r="AL51" i="2"/>
  <c r="N51" i="1"/>
  <c r="O51" i="1" s="1"/>
  <c r="AE51" i="2" l="1"/>
  <c r="AD51" i="2"/>
  <c r="AB51" i="2"/>
  <c r="AF51" i="2" l="1"/>
  <c r="AG51" i="2"/>
  <c r="AC51" i="2"/>
  <c r="M51" i="2" l="1"/>
  <c r="Y51" i="2"/>
  <c r="X51" i="2"/>
  <c r="W51" i="2"/>
  <c r="V51" i="2"/>
  <c r="S51" i="2"/>
  <c r="R51" i="2"/>
  <c r="Q51" i="2"/>
  <c r="P51" i="2"/>
  <c r="L51" i="2"/>
  <c r="K51" i="2"/>
  <c r="J51" i="2"/>
  <c r="I50" i="2"/>
  <c r="G51" i="2"/>
  <c r="F51" i="2"/>
  <c r="E51" i="2"/>
  <c r="D51" i="2"/>
  <c r="Z51" i="2" l="1"/>
  <c r="U51" i="2"/>
  <c r="T51" i="2"/>
  <c r="AA51" i="2"/>
  <c r="F51" i="1" l="1"/>
  <c r="G51" i="1" s="1"/>
  <c r="J51" i="1" l="1"/>
  <c r="K51" i="1" s="1"/>
  <c r="H51" i="1"/>
  <c r="I51" i="1" l="1"/>
  <c r="D51" i="1" l="1"/>
  <c r="H14" i="2" l="1"/>
  <c r="I14" i="2" l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BX51" i="2" s="1"/>
  <c r="H51" i="2"/>
  <c r="L51" i="1" l="1"/>
  <c r="M51" i="1" s="1"/>
  <c r="AB51" i="1" s="1"/>
</calcChain>
</file>

<file path=xl/sharedStrings.xml><?xml version="1.0" encoding="utf-8"?>
<sst xmlns="http://schemas.openxmlformats.org/spreadsheetml/2006/main" count="323" uniqueCount="71">
  <si>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</si>
  <si>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</si>
  <si>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</si>
  <si>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</si>
  <si>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</si>
  <si>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</si>
  <si>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</si>
  <si>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</si>
  <si>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</si>
  <si>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</si>
  <si>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</si>
  <si>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</si>
  <si>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</si>
  <si>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</si>
  <si>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</si>
  <si>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</si>
  <si>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</si>
  <si>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</si>
  <si>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</si>
  <si>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</si>
  <si>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</si>
  <si>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</si>
  <si>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</si>
  <si>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</si>
  <si>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</si>
  <si>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</si>
  <si>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</si>
  <si>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</si>
  <si>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</si>
  <si>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</si>
  <si>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</si>
  <si>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</si>
  <si>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</si>
  <si>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</si>
  <si>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</si>
  <si>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</si>
  <si>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</si>
  <si>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</si>
  <si>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</si>
  <si>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</si>
  <si>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</si>
  <si>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</si>
  <si>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</si>
  <si>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</si>
  <si>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</si>
  <si>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</si>
  <si>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</si>
  <si>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</si>
  <si>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</si>
  <si>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</si>
  <si>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</si>
  <si>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</si>
  <si>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</si>
  <si>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</si>
  <si>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</si>
  <si>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</si>
  <si>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</si>
  <si>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</si>
  <si>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</si>
  <si>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</si>
  <si>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</si>
  <si>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</si>
  <si>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</si>
  <si>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</si>
  <si>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</si>
  <si>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หมายเหตุ </t>
  </si>
  <si>
    <t>หน่วยเวชภัณฑ์กลาง</t>
  </si>
  <si>
    <t>คณะทันตแพทยศาสตร์ มหาวิทยาลัยสงขลานครินทร์ ประจำปีงบประมาณ 2567</t>
  </si>
  <si>
    <t>ปีงบประมาณ 2567</t>
  </si>
  <si>
    <t xml:space="preserve">1. เดือนตุลาคม - พฤศจิกายน ราคากระดาษ รีมละ 105 บาท </t>
  </si>
  <si>
    <t>สำนักงานจริยธรรมการวิจัยในมนุษย์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</si>
</sst>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" fontId="10" fillId="3" borderId="4" xfId="1" applyNumberFormat="1" applyFont="1" applyFill="1" applyBorder="1" applyAlignment="1">
      <alignment horizontal="center"/>
    </xf>
    <xf numFmtId="43" fontId="10" fillId="3" borderId="3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zoomScale="110" zoomScaleNormal="11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A51" sqref="A51:C51"/>
    </sheetView>
  </sheetViews>
  <sheetFormatPr defaultColWidth="9" defaultRowHeight="21"/>
  <cols>
    <col min="1" max="1" width="4.33203125" style="1" customWidth="1"/>
    <col min="2" max="2" width="30.44140625" style="1" hidden="1" customWidth="1"/>
    <col min="3" max="3" width="44.109375" style="1" customWidth="1"/>
    <col min="4" max="4" width="8.6640625" style="1" customWidth="1"/>
    <col min="5" max="5" width="9.33203125" style="1" customWidth="1"/>
    <col min="6" max="6" width="8.44140625" style="1" customWidth="1"/>
    <col min="7" max="7" width="10.109375" style="1" bestFit="1" customWidth="1"/>
    <col min="8" max="8" width="7.6640625" style="1" customWidth="1"/>
    <col min="9" max="9" width="9.6640625" style="1" bestFit="1" customWidth="1"/>
    <col min="10" max="10" width="8.109375" style="1" customWidth="1"/>
    <col min="11" max="11" width="10.77734375" style="1" customWidth="1"/>
    <col min="12" max="12" width="8.109375" style="1" customWidth="1"/>
    <col min="13" max="13" width="10.77734375" style="1" customWidth="1"/>
    <col min="14" max="14" width="9.44140625" style="1" bestFit="1" customWidth="1"/>
    <col min="15" max="15" width="10.77734375" style="1" customWidth="1"/>
    <col min="16" max="16" width="8.109375" style="1" customWidth="1"/>
    <col min="17" max="17" width="10.77734375" style="1" customWidth="1"/>
    <col min="18" max="18" width="8.109375" style="1" customWidth="1"/>
    <col min="19" max="19" width="10.77734375" style="1" customWidth="1"/>
    <col min="20" max="20" width="9" style="1"/>
    <col min="21" max="21" width="9.6640625" style="1" bestFit="1" customWidth="1"/>
    <col min="22" max="22" width="9" style="1"/>
    <col min="23" max="23" width="11.21875" style="1" customWidth="1"/>
    <col min="24" max="24" width="9" style="1"/>
    <col min="25" max="25" width="9.6640625" style="1" bestFit="1" customWidth="1"/>
    <col min="26" max="26" width="9" style="1"/>
    <col min="27" max="27" width="9.6640625" style="1" bestFit="1" customWidth="1"/>
    <col min="28" max="28" width="9.88671875" style="1" bestFit="1" customWidth="1"/>
    <col min="29" max="16384" width="9" style="1"/>
  </cols>
  <sheetData>
    <row r="1" spans="1:27" ht="24.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7" ht="24.6">
      <c r="A2" s="48" t="s">
        <v>67</v>
      </c>
      <c r="B2" s="48"/>
      <c r="C2" s="48"/>
      <c r="D2" s="49"/>
      <c r="E2" s="49"/>
      <c r="F2" s="49"/>
      <c r="G2" s="49"/>
      <c r="H2" s="49"/>
      <c r="I2" s="49"/>
      <c r="J2" s="49"/>
      <c r="K2" s="49"/>
    </row>
    <row r="3" spans="1:27">
      <c r="A3" s="38" t="s">
        <v>1</v>
      </c>
      <c r="B3" s="41" t="s">
        <v>2</v>
      </c>
      <c r="C3" s="38" t="s">
        <v>3</v>
      </c>
      <c r="D3" s="46" t="s">
        <v>68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>
      <c r="A4" s="39"/>
      <c r="B4" s="42"/>
      <c r="C4" s="39"/>
      <c r="D4" s="44">
        <v>243527</v>
      </c>
      <c r="E4" s="45"/>
      <c r="F4" s="44">
        <v>243558</v>
      </c>
      <c r="G4" s="45"/>
      <c r="H4" s="44">
        <v>243588</v>
      </c>
      <c r="I4" s="45"/>
      <c r="J4" s="44">
        <v>243619</v>
      </c>
      <c r="K4" s="45"/>
      <c r="L4" s="44">
        <v>243650</v>
      </c>
      <c r="M4" s="45"/>
      <c r="N4" s="44">
        <v>243678</v>
      </c>
      <c r="O4" s="45"/>
      <c r="P4" s="44">
        <v>243709</v>
      </c>
      <c r="Q4" s="45"/>
      <c r="R4" s="44">
        <v>243739</v>
      </c>
      <c r="S4" s="45"/>
      <c r="T4" s="44">
        <v>243770</v>
      </c>
      <c r="U4" s="45"/>
      <c r="V4" s="44">
        <v>243800</v>
      </c>
      <c r="W4" s="45"/>
      <c r="X4" s="44">
        <v>243831</v>
      </c>
      <c r="Y4" s="45"/>
      <c r="Z4" s="44">
        <v>243862</v>
      </c>
      <c r="AA4" s="45"/>
    </row>
    <row r="5" spans="1:27">
      <c r="A5" s="40"/>
      <c r="B5" s="43"/>
      <c r="C5" s="40"/>
      <c r="D5" s="30" t="s">
        <v>4</v>
      </c>
      <c r="E5" s="30" t="s">
        <v>5</v>
      </c>
      <c r="F5" s="30" t="s">
        <v>4</v>
      </c>
      <c r="G5" s="30" t="s">
        <v>5</v>
      </c>
      <c r="H5" s="30" t="s">
        <v>4</v>
      </c>
      <c r="I5" s="30" t="s">
        <v>5</v>
      </c>
      <c r="J5" s="30" t="s">
        <v>4</v>
      </c>
      <c r="K5" s="30" t="s">
        <v>5</v>
      </c>
      <c r="L5" s="30" t="s">
        <v>4</v>
      </c>
      <c r="M5" s="30" t="s">
        <v>5</v>
      </c>
      <c r="N5" s="30" t="s">
        <v>4</v>
      </c>
      <c r="O5" s="30" t="s">
        <v>5</v>
      </c>
      <c r="P5" s="30" t="s">
        <v>4</v>
      </c>
      <c r="Q5" s="30" t="s">
        <v>5</v>
      </c>
      <c r="R5" s="30" t="s">
        <v>4</v>
      </c>
      <c r="S5" s="30" t="s">
        <v>5</v>
      </c>
      <c r="T5" s="30" t="s">
        <v>4</v>
      </c>
      <c r="U5" s="30" t="s">
        <v>5</v>
      </c>
      <c r="V5" s="30" t="s">
        <v>4</v>
      </c>
      <c r="W5" s="30" t="s">
        <v>5</v>
      </c>
      <c r="X5" s="30" t="s">
        <v>4</v>
      </c>
      <c r="Y5" s="30" t="s">
        <v>5</v>
      </c>
      <c r="Z5" s="32" t="s">
        <v>4</v>
      </c>
      <c r="AA5" s="32" t="s">
        <v>5</v>
      </c>
    </row>
    <row r="6" spans="1:27">
      <c r="A6" s="8">
        <v>1</v>
      </c>
      <c r="B6" s="9" t="s">
        <v>6</v>
      </c>
      <c r="C6" s="9" t="s">
        <v>7</v>
      </c>
      <c r="D6" s="10"/>
      <c r="E6" s="11">
        <f>SUM(D6*105)</f>
        <v>0</v>
      </c>
      <c r="F6" s="10"/>
      <c r="G6" s="11">
        <f>+F6*105</f>
        <v>0</v>
      </c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</row>
    <row r="7" spans="1:27">
      <c r="A7" s="8">
        <v>2</v>
      </c>
      <c r="B7" s="9" t="s">
        <v>6</v>
      </c>
      <c r="C7" s="9" t="s">
        <v>8</v>
      </c>
      <c r="D7" s="10"/>
      <c r="E7" s="11">
        <f t="shared" ref="E7:E50" si="0">SUM(D7*105)</f>
        <v>0</v>
      </c>
      <c r="F7" s="10">
        <v>5</v>
      </c>
      <c r="G7" s="11">
        <f t="shared" ref="G7:G51" si="1">+F7*105</f>
        <v>525</v>
      </c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</row>
    <row r="8" spans="1:27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</row>
    <row r="9" spans="1:27">
      <c r="A9" s="8">
        <v>4</v>
      </c>
      <c r="B9" s="9" t="s">
        <v>10</v>
      </c>
      <c r="C9" s="9" t="s">
        <v>11</v>
      </c>
      <c r="D9" s="10">
        <v>30</v>
      </c>
      <c r="E9" s="11">
        <f t="shared" si="0"/>
        <v>3150</v>
      </c>
      <c r="F9" s="10"/>
      <c r="G9" s="11">
        <f t="shared" si="1"/>
        <v>0</v>
      </c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</row>
    <row r="10" spans="1:27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  <c r="F10" s="10">
        <v>5</v>
      </c>
      <c r="G10" s="11">
        <f t="shared" si="1"/>
        <v>525</v>
      </c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</row>
    <row r="11" spans="1:27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  <c r="F11" s="10"/>
      <c r="G11" s="11">
        <f t="shared" si="1"/>
        <v>0</v>
      </c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</row>
    <row r="12" spans="1:27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525</v>
      </c>
      <c r="F12" s="10"/>
      <c r="G12" s="11">
        <f t="shared" si="1"/>
        <v>0</v>
      </c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</row>
    <row r="13" spans="1:27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</row>
    <row r="15" spans="1:27">
      <c r="A15" s="8">
        <v>10</v>
      </c>
      <c r="B15" s="9" t="s">
        <v>13</v>
      </c>
      <c r="C15" s="9" t="s">
        <v>55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</row>
    <row r="16" spans="1:27">
      <c r="A16" s="8">
        <v>11</v>
      </c>
      <c r="B16" s="9" t="s">
        <v>13</v>
      </c>
      <c r="C16" s="9" t="s">
        <v>18</v>
      </c>
      <c r="D16" s="10"/>
      <c r="E16" s="11">
        <f t="shared" si="0"/>
        <v>0</v>
      </c>
      <c r="F16" s="10"/>
      <c r="G16" s="11">
        <f t="shared" si="1"/>
        <v>0</v>
      </c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</row>
    <row r="17" spans="1:27">
      <c r="A17" s="8">
        <v>12</v>
      </c>
      <c r="B17" s="9" t="s">
        <v>19</v>
      </c>
      <c r="C17" s="9" t="s">
        <v>19</v>
      </c>
      <c r="D17" s="10"/>
      <c r="E17" s="11">
        <f t="shared" si="0"/>
        <v>0</v>
      </c>
      <c r="F17" s="10">
        <v>30</v>
      </c>
      <c r="G17" s="11">
        <f t="shared" si="1"/>
        <v>3150</v>
      </c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</row>
    <row r="18" spans="1:27">
      <c r="A18" s="8">
        <v>13</v>
      </c>
      <c r="B18" s="9" t="s">
        <v>20</v>
      </c>
      <c r="C18" s="9" t="s">
        <v>20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</row>
    <row r="19" spans="1:27">
      <c r="A19" s="8">
        <v>14</v>
      </c>
      <c r="B19" s="9"/>
      <c r="C19" s="9" t="s">
        <v>70</v>
      </c>
      <c r="D19" s="10"/>
      <c r="E19" s="11">
        <f t="shared" ref="E19" si="2">SUM(D19*105)</f>
        <v>0</v>
      </c>
      <c r="F19" s="10">
        <v>5</v>
      </c>
      <c r="G19" s="11">
        <f t="shared" si="1"/>
        <v>525</v>
      </c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</row>
    <row r="20" spans="1:27">
      <c r="A20" s="8">
        <v>15</v>
      </c>
      <c r="B20" s="9" t="s">
        <v>21</v>
      </c>
      <c r="C20" s="9" t="s">
        <v>21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</row>
    <row r="21" spans="1:27">
      <c r="A21" s="8">
        <v>16</v>
      </c>
      <c r="B21" s="9" t="s">
        <v>22</v>
      </c>
      <c r="C21" s="9" t="s">
        <v>23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</row>
    <row r="22" spans="1:27">
      <c r="A22" s="8">
        <v>17</v>
      </c>
      <c r="B22" s="9" t="s">
        <v>22</v>
      </c>
      <c r="C22" s="9" t="s">
        <v>24</v>
      </c>
      <c r="D22" s="10"/>
      <c r="E22" s="11">
        <f t="shared" si="0"/>
        <v>0</v>
      </c>
      <c r="F22" s="10"/>
      <c r="G22" s="11">
        <f t="shared" si="1"/>
        <v>0</v>
      </c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>
      <c r="A23" s="8">
        <v>18</v>
      </c>
      <c r="B23" s="9" t="s">
        <v>22</v>
      </c>
      <c r="C23" s="9" t="s">
        <v>25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</row>
    <row r="24" spans="1:27">
      <c r="A24" s="8">
        <v>19</v>
      </c>
      <c r="B24" s="9" t="s">
        <v>26</v>
      </c>
      <c r="C24" s="9" t="s">
        <v>27</v>
      </c>
      <c r="D24" s="10"/>
      <c r="E24" s="11">
        <f t="shared" si="0"/>
        <v>0</v>
      </c>
      <c r="F24" s="10"/>
      <c r="G24" s="11">
        <f t="shared" si="1"/>
        <v>0</v>
      </c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</row>
    <row r="25" spans="1:27">
      <c r="A25" s="8">
        <v>20</v>
      </c>
      <c r="B25" s="9" t="s">
        <v>26</v>
      </c>
      <c r="C25" s="9" t="s">
        <v>28</v>
      </c>
      <c r="D25" s="10"/>
      <c r="E25" s="11">
        <f t="shared" si="0"/>
        <v>0</v>
      </c>
      <c r="F25" s="10"/>
      <c r="G25" s="11">
        <f t="shared" si="1"/>
        <v>0</v>
      </c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</row>
    <row r="26" spans="1:27">
      <c r="A26" s="8">
        <v>21</v>
      </c>
      <c r="B26" s="9" t="s">
        <v>26</v>
      </c>
      <c r="C26" s="9" t="s">
        <v>29</v>
      </c>
      <c r="D26" s="10">
        <v>10</v>
      </c>
      <c r="E26" s="11">
        <f t="shared" si="0"/>
        <v>1050</v>
      </c>
      <c r="F26" s="10">
        <v>4</v>
      </c>
      <c r="G26" s="11">
        <f t="shared" si="1"/>
        <v>420</v>
      </c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</row>
    <row r="27" spans="1:27">
      <c r="A27" s="8">
        <v>22</v>
      </c>
      <c r="B27" s="9" t="s">
        <v>26</v>
      </c>
      <c r="C27" s="9" t="s">
        <v>30</v>
      </c>
      <c r="D27" s="10">
        <v>5</v>
      </c>
      <c r="E27" s="11">
        <f t="shared" si="0"/>
        <v>525</v>
      </c>
      <c r="F27" s="10"/>
      <c r="G27" s="11">
        <f t="shared" si="1"/>
        <v>0</v>
      </c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</row>
    <row r="28" spans="1:27">
      <c r="A28" s="8">
        <v>23</v>
      </c>
      <c r="B28" s="9" t="s">
        <v>26</v>
      </c>
      <c r="C28" s="9" t="s">
        <v>31</v>
      </c>
      <c r="D28" s="10"/>
      <c r="E28" s="11">
        <f t="shared" si="0"/>
        <v>0</v>
      </c>
      <c r="F28" s="10"/>
      <c r="G28" s="11">
        <f t="shared" si="1"/>
        <v>0</v>
      </c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</row>
    <row r="29" spans="1:27">
      <c r="A29" s="8">
        <v>24</v>
      </c>
      <c r="B29" s="9" t="s">
        <v>26</v>
      </c>
      <c r="C29" s="9" t="s">
        <v>32</v>
      </c>
      <c r="D29" s="10">
        <v>5</v>
      </c>
      <c r="E29" s="11">
        <f t="shared" si="0"/>
        <v>525</v>
      </c>
      <c r="F29" s="10">
        <v>5</v>
      </c>
      <c r="G29" s="11">
        <f t="shared" si="1"/>
        <v>525</v>
      </c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</row>
    <row r="30" spans="1:27">
      <c r="A30" s="8">
        <v>25</v>
      </c>
      <c r="B30" s="9" t="s">
        <v>33</v>
      </c>
      <c r="C30" s="9" t="s">
        <v>33</v>
      </c>
      <c r="D30" s="10"/>
      <c r="E30" s="11">
        <f t="shared" si="0"/>
        <v>0</v>
      </c>
      <c r="F30" s="10">
        <v>4</v>
      </c>
      <c r="G30" s="11">
        <f t="shared" si="1"/>
        <v>420</v>
      </c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</row>
    <row r="31" spans="1:27">
      <c r="A31" s="8">
        <v>26</v>
      </c>
      <c r="B31" s="9" t="s">
        <v>34</v>
      </c>
      <c r="C31" s="9" t="s">
        <v>35</v>
      </c>
      <c r="D31" s="10">
        <v>10</v>
      </c>
      <c r="E31" s="11">
        <f t="shared" si="0"/>
        <v>1050</v>
      </c>
      <c r="F31" s="10">
        <v>15</v>
      </c>
      <c r="G31" s="11">
        <f t="shared" si="1"/>
        <v>1575</v>
      </c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</row>
    <row r="32" spans="1:27">
      <c r="A32" s="8">
        <v>27</v>
      </c>
      <c r="B32" s="9" t="s">
        <v>34</v>
      </c>
      <c r="C32" s="9" t="s">
        <v>36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</row>
    <row r="33" spans="1:27">
      <c r="A33" s="8">
        <v>28</v>
      </c>
      <c r="B33" s="9" t="s">
        <v>37</v>
      </c>
      <c r="C33" s="9" t="s">
        <v>38</v>
      </c>
      <c r="D33" s="10"/>
      <c r="E33" s="11">
        <f t="shared" si="0"/>
        <v>0</v>
      </c>
      <c r="F33" s="10">
        <v>5</v>
      </c>
      <c r="G33" s="11">
        <f t="shared" si="1"/>
        <v>525</v>
      </c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</row>
    <row r="34" spans="1:27">
      <c r="A34" s="8">
        <v>29</v>
      </c>
      <c r="B34" s="9" t="s">
        <v>39</v>
      </c>
      <c r="C34" s="9" t="s">
        <v>39</v>
      </c>
      <c r="D34" s="10">
        <v>5</v>
      </c>
      <c r="E34" s="11">
        <f t="shared" si="0"/>
        <v>525</v>
      </c>
      <c r="F34" s="10">
        <v>5</v>
      </c>
      <c r="G34" s="11">
        <f t="shared" si="1"/>
        <v>525</v>
      </c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</row>
    <row r="35" spans="1:27">
      <c r="A35" s="8">
        <v>30</v>
      </c>
      <c r="B35" s="9" t="s">
        <v>40</v>
      </c>
      <c r="C35" s="9" t="s">
        <v>40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</row>
    <row r="36" spans="1:27">
      <c r="A36" s="8">
        <v>31</v>
      </c>
      <c r="B36" s="9" t="s">
        <v>41</v>
      </c>
      <c r="C36" s="9" t="s">
        <v>41</v>
      </c>
      <c r="D36" s="10"/>
      <c r="E36" s="11">
        <f t="shared" si="0"/>
        <v>0</v>
      </c>
      <c r="F36" s="10"/>
      <c r="G36" s="11">
        <f t="shared" si="1"/>
        <v>0</v>
      </c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</row>
    <row r="37" spans="1:27">
      <c r="A37" s="8">
        <v>32</v>
      </c>
      <c r="B37" s="9" t="s">
        <v>42</v>
      </c>
      <c r="C37" s="9" t="s">
        <v>43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</row>
    <row r="38" spans="1:27">
      <c r="A38" s="8">
        <v>33</v>
      </c>
      <c r="B38" s="14" t="s">
        <v>44</v>
      </c>
      <c r="C38" s="9" t="s">
        <v>45</v>
      </c>
      <c r="D38" s="10"/>
      <c r="E38" s="11">
        <f t="shared" si="0"/>
        <v>0</v>
      </c>
      <c r="F38" s="10"/>
      <c r="G38" s="11">
        <f t="shared" si="1"/>
        <v>0</v>
      </c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</row>
    <row r="39" spans="1:27">
      <c r="A39" s="8">
        <v>34</v>
      </c>
      <c r="B39" s="14" t="s">
        <v>44</v>
      </c>
      <c r="C39" s="9" t="s">
        <v>46</v>
      </c>
      <c r="D39" s="10">
        <v>5</v>
      </c>
      <c r="E39" s="11">
        <f t="shared" si="0"/>
        <v>525</v>
      </c>
      <c r="F39" s="10"/>
      <c r="G39" s="11">
        <f t="shared" si="1"/>
        <v>0</v>
      </c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</row>
    <row r="40" spans="1:27">
      <c r="A40" s="8">
        <v>35</v>
      </c>
      <c r="B40" s="14" t="s">
        <v>44</v>
      </c>
      <c r="C40" s="9" t="s">
        <v>47</v>
      </c>
      <c r="D40" s="10"/>
      <c r="E40" s="11">
        <f t="shared" si="0"/>
        <v>0</v>
      </c>
      <c r="F40" s="10"/>
      <c r="G40" s="11">
        <f t="shared" si="1"/>
        <v>0</v>
      </c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</row>
    <row r="41" spans="1:27">
      <c r="A41" s="8">
        <v>36</v>
      </c>
      <c r="B41" s="9" t="s">
        <v>48</v>
      </c>
      <c r="C41" s="9" t="s">
        <v>48</v>
      </c>
      <c r="D41" s="10"/>
      <c r="E41" s="11">
        <f t="shared" si="0"/>
        <v>0</v>
      </c>
      <c r="F41" s="10">
        <v>2</v>
      </c>
      <c r="G41" s="11">
        <f t="shared" si="1"/>
        <v>210</v>
      </c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</row>
    <row r="42" spans="1:27">
      <c r="A42" s="8">
        <v>37</v>
      </c>
      <c r="B42" s="9" t="s">
        <v>49</v>
      </c>
      <c r="C42" s="9" t="s">
        <v>49</v>
      </c>
      <c r="D42" s="10">
        <v>2</v>
      </c>
      <c r="E42" s="11">
        <f t="shared" si="0"/>
        <v>210</v>
      </c>
      <c r="F42" s="10">
        <v>2</v>
      </c>
      <c r="G42" s="11">
        <f t="shared" si="1"/>
        <v>210</v>
      </c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</row>
    <row r="43" spans="1:27">
      <c r="A43" s="8">
        <v>38</v>
      </c>
      <c r="B43" s="9" t="s">
        <v>50</v>
      </c>
      <c r="C43" s="9" t="s">
        <v>50</v>
      </c>
      <c r="D43" s="10">
        <v>4</v>
      </c>
      <c r="E43" s="11">
        <f t="shared" si="0"/>
        <v>420</v>
      </c>
      <c r="F43" s="10"/>
      <c r="G43" s="11">
        <f t="shared" si="1"/>
        <v>0</v>
      </c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</row>
    <row r="44" spans="1:27">
      <c r="A44" s="8">
        <v>39</v>
      </c>
      <c r="B44" s="9" t="s">
        <v>51</v>
      </c>
      <c r="C44" s="9" t="s">
        <v>51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</row>
    <row r="45" spans="1:27">
      <c r="A45" s="8">
        <v>40</v>
      </c>
      <c r="B45" s="9" t="s">
        <v>52</v>
      </c>
      <c r="C45" s="9" t="s">
        <v>52</v>
      </c>
      <c r="D45" s="10"/>
      <c r="E45" s="11">
        <f t="shared" si="0"/>
        <v>0</v>
      </c>
      <c r="F45" s="10"/>
      <c r="G45" s="11">
        <f t="shared" si="1"/>
        <v>0</v>
      </c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</row>
    <row r="46" spans="1:27">
      <c r="A46" s="8">
        <v>41</v>
      </c>
      <c r="B46" s="9" t="s">
        <v>53</v>
      </c>
      <c r="C46" s="9" t="s">
        <v>53</v>
      </c>
      <c r="D46" s="10"/>
      <c r="E46" s="11">
        <f t="shared" si="0"/>
        <v>0</v>
      </c>
      <c r="F46" s="10">
        <v>10</v>
      </c>
      <c r="G46" s="11">
        <f t="shared" si="1"/>
        <v>1050</v>
      </c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</row>
    <row r="47" spans="1:27">
      <c r="A47" s="8">
        <v>42</v>
      </c>
      <c r="B47" s="9" t="s">
        <v>54</v>
      </c>
      <c r="C47" s="9" t="s">
        <v>54</v>
      </c>
      <c r="D47" s="10"/>
      <c r="E47" s="11">
        <f t="shared" si="0"/>
        <v>0</v>
      </c>
      <c r="F47" s="10"/>
      <c r="G47" s="11">
        <f t="shared" si="1"/>
        <v>0</v>
      </c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</row>
    <row r="48" spans="1:27" hidden="1">
      <c r="A48" s="8">
        <v>43</v>
      </c>
      <c r="B48" s="9" t="s">
        <v>55</v>
      </c>
      <c r="C48" s="9" t="s">
        <v>55</v>
      </c>
      <c r="D48" s="10"/>
      <c r="E48" s="11">
        <f t="shared" si="0"/>
        <v>0</v>
      </c>
      <c r="F48" s="10"/>
      <c r="G48" s="11">
        <f t="shared" si="1"/>
        <v>0</v>
      </c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</row>
    <row r="49" spans="1:28">
      <c r="A49" s="8">
        <v>43</v>
      </c>
      <c r="B49" s="9" t="s">
        <v>56</v>
      </c>
      <c r="C49" s="9" t="s">
        <v>66</v>
      </c>
      <c r="D49" s="10"/>
      <c r="E49" s="11">
        <f t="shared" si="0"/>
        <v>0</v>
      </c>
      <c r="F49" s="10">
        <v>2</v>
      </c>
      <c r="G49" s="11">
        <f t="shared" si="1"/>
        <v>210</v>
      </c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</row>
    <row r="50" spans="1:28">
      <c r="A50" s="8">
        <v>44</v>
      </c>
      <c r="B50" s="9"/>
      <c r="C50" s="9" t="s">
        <v>64</v>
      </c>
      <c r="D50" s="10"/>
      <c r="E50" s="11">
        <f t="shared" si="0"/>
        <v>0</v>
      </c>
      <c r="F50" s="10"/>
      <c r="G50" s="11">
        <f t="shared" si="1"/>
        <v>0</v>
      </c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</row>
    <row r="51" spans="1:28">
      <c r="A51" s="35" t="s">
        <v>57</v>
      </c>
      <c r="B51" s="36"/>
      <c r="C51" s="37"/>
      <c r="D51" s="15">
        <f>+SUM(D6:D50)</f>
        <v>81</v>
      </c>
      <c r="E51" s="31">
        <f>+SUM(E6:E50)</f>
        <v>8505</v>
      </c>
      <c r="F51" s="15">
        <f>+SUM(F6:F50)</f>
        <v>99</v>
      </c>
      <c r="G51" s="34">
        <f t="shared" si="1"/>
        <v>10395</v>
      </c>
      <c r="H51" s="15">
        <f>+SUM(H6:H50)</f>
        <v>0</v>
      </c>
      <c r="I51" s="31">
        <f>+SUM(I6:I50)</f>
        <v>0</v>
      </c>
      <c r="J51" s="15">
        <f>+SUM(J6:J50)</f>
        <v>0</v>
      </c>
      <c r="K51" s="31">
        <f t="shared" ref="K51" si="3">SUM(J51*102.85)</f>
        <v>0</v>
      </c>
      <c r="L51" s="15">
        <f t="shared" ref="L51:N51" si="4">+SUM(L6:L50)</f>
        <v>0</v>
      </c>
      <c r="M51" s="31">
        <f t="shared" ref="M51" si="5">SUM(L51*102.85)</f>
        <v>0</v>
      </c>
      <c r="N51" s="15">
        <f t="shared" si="4"/>
        <v>0</v>
      </c>
      <c r="O51" s="31">
        <f>SUM(N51*102.85)</f>
        <v>0</v>
      </c>
      <c r="P51" s="15">
        <f t="shared" ref="P51" si="6">+SUM(P6:P50)</f>
        <v>0</v>
      </c>
      <c r="Q51" s="31">
        <f>SUM(P51*102.85)</f>
        <v>0</v>
      </c>
      <c r="R51" s="15">
        <f>+SUM(R6:R50)</f>
        <v>0</v>
      </c>
      <c r="S51" s="31">
        <f>SUM(R51*102.85)</f>
        <v>0</v>
      </c>
      <c r="T51" s="15">
        <f>+SUM(T6:T50)</f>
        <v>0</v>
      </c>
      <c r="U51" s="31">
        <f>SUM(T51*102.85)</f>
        <v>0</v>
      </c>
      <c r="V51" s="15">
        <f>+SUM(V6:V50)</f>
        <v>0</v>
      </c>
      <c r="W51" s="31">
        <f>SUM(V51*102.85)</f>
        <v>0</v>
      </c>
      <c r="X51" s="15">
        <f>+SUM(X6:X50)</f>
        <v>0</v>
      </c>
      <c r="Y51" s="31">
        <f>SUM(X51*102.85)</f>
        <v>0</v>
      </c>
      <c r="Z51" s="15">
        <f>+SUM(Z6:Z50)</f>
        <v>0</v>
      </c>
      <c r="AA51" s="33">
        <f>SUM(Z51*102.85)</f>
        <v>0</v>
      </c>
      <c r="AB51" s="25">
        <f>+E51+G51+I51+K51+M51+O51+Q51+S51+U51+W51+Y51+AA51</f>
        <v>18900</v>
      </c>
    </row>
    <row r="52" spans="1:28">
      <c r="A52" s="2"/>
      <c r="B52" s="3"/>
      <c r="C52" s="18" t="s">
        <v>65</v>
      </c>
      <c r="D52" s="2"/>
      <c r="E52" s="2"/>
    </row>
    <row r="53" spans="1:28">
      <c r="C53" s="19" t="s">
        <v>69</v>
      </c>
      <c r="AA53" s="24"/>
    </row>
    <row r="54" spans="1:28">
      <c r="C54" s="19"/>
    </row>
    <row r="55" spans="1:28">
      <c r="C55" s="19"/>
      <c r="M55" s="25"/>
      <c r="N55" s="25"/>
    </row>
    <row r="56" spans="1:28">
      <c r="N56" s="25"/>
    </row>
    <row r="58" spans="1:28">
      <c r="Q58" s="24"/>
      <c r="S58" s="24"/>
    </row>
  </sheetData>
  <mergeCells count="19">
    <mergeCell ref="Z4:AA4"/>
    <mergeCell ref="D3:AA3"/>
    <mergeCell ref="A1:K1"/>
    <mergeCell ref="A2:K2"/>
    <mergeCell ref="V4:W4"/>
    <mergeCell ref="T4:U4"/>
    <mergeCell ref="R4:S4"/>
    <mergeCell ref="P4:Q4"/>
    <mergeCell ref="N4:O4"/>
    <mergeCell ref="L4:M4"/>
    <mergeCell ref="X4:Y4"/>
    <mergeCell ref="J4:K4"/>
    <mergeCell ref="H4:I4"/>
    <mergeCell ref="F4:G4"/>
    <mergeCell ref="A51:C51"/>
    <mergeCell ref="A3:A5"/>
    <mergeCell ref="B3:B5"/>
    <mergeCell ref="C3:C5"/>
    <mergeCell ref="D4:E4"/>
  </mergeCells>
  <pageMargins left="0.7" right="0.7" top="0.4" bottom="0.54" header="0.3" footer="0.4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69"/>
  <sheetViews>
    <sheetView tabSelected="1" zoomScale="90" zoomScaleNormal="90" workbookViewId="0">
      <pane xSplit="3" ySplit="6" topLeftCell="J40" activePane="bottomRight" state="frozen"/>
      <selection pane="topRight" activeCell="D1" sqref="D1"/>
      <selection pane="bottomLeft" activeCell="A7" sqref="A7"/>
      <selection pane="bottomRight" activeCell="K47" sqref="K47"/>
    </sheetView>
  </sheetViews>
  <sheetFormatPr defaultColWidth="9" defaultRowHeight="21"/>
  <cols>
    <col min="1" max="1" width="3.77734375" style="1" customWidth="1"/>
    <col min="2" max="2" width="30.44140625" style="1" hidden="1" customWidth="1"/>
    <col min="3" max="3" width="35.77734375" style="1" customWidth="1"/>
    <col min="4" max="4" width="10.109375" style="4" customWidth="1"/>
    <col min="5" max="5" width="9.21875" style="4" customWidth="1"/>
    <col min="6" max="6" width="9.44140625" style="4" customWidth="1"/>
    <col min="7" max="7" width="9.6640625" style="4" customWidth="1"/>
    <col min="8" max="8" width="8.44140625" style="4" customWidth="1"/>
    <col min="9" max="9" width="10.109375" style="4" customWidth="1"/>
    <col min="10" max="10" width="9.6640625" style="1" bestFit="1" customWidth="1"/>
    <col min="11" max="11" width="9.77734375" style="1" bestFit="1" customWidth="1"/>
    <col min="12" max="12" width="9.6640625" style="1" bestFit="1" customWidth="1"/>
    <col min="13" max="13" width="10.33203125" style="1" bestFit="1" customWidth="1"/>
    <col min="14" max="14" width="9.21875" style="1" customWidth="1"/>
    <col min="15" max="15" width="10.109375" style="1" bestFit="1" customWidth="1"/>
    <col min="16" max="24" width="9" style="1"/>
    <col min="25" max="25" width="11.109375" style="1" customWidth="1"/>
    <col min="26" max="26" width="9" style="1"/>
    <col min="27" max="27" width="11.33203125" style="1" customWidth="1"/>
    <col min="28" max="30" width="9" style="1"/>
    <col min="31" max="31" width="11.109375" style="1" customWidth="1"/>
    <col min="32" max="32" width="9" style="1"/>
    <col min="33" max="33" width="11.33203125" style="1" customWidth="1"/>
    <col min="34" max="36" width="9" style="1"/>
    <col min="37" max="37" width="11.109375" style="1" customWidth="1"/>
    <col min="38" max="38" width="9" style="1"/>
    <col min="39" max="39" width="11.33203125" style="1" customWidth="1"/>
    <col min="40" max="42" width="9" style="1"/>
    <col min="43" max="43" width="11.109375" style="1" customWidth="1"/>
    <col min="44" max="44" width="9" style="1"/>
    <col min="45" max="45" width="11.33203125" style="1" customWidth="1"/>
    <col min="46" max="48" width="9" style="1"/>
    <col min="49" max="49" width="11.109375" style="1" customWidth="1"/>
    <col min="50" max="50" width="9" style="1"/>
    <col min="51" max="51" width="11.33203125" style="1" customWidth="1"/>
    <col min="52" max="54" width="9" style="1"/>
    <col min="55" max="55" width="11.109375" style="1" customWidth="1"/>
    <col min="56" max="56" width="9" style="1"/>
    <col min="57" max="57" width="11.33203125" style="1" customWidth="1"/>
    <col min="58" max="75" width="9" style="1"/>
    <col min="76" max="76" width="9.6640625" style="1" bestFit="1" customWidth="1"/>
    <col min="77" max="16384" width="9" style="1"/>
  </cols>
  <sheetData>
    <row r="1" spans="1:75" s="16" customFormat="1" ht="30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75" ht="24.6">
      <c r="A2" s="48" t="s">
        <v>67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75">
      <c r="A3" s="53" t="s">
        <v>1</v>
      </c>
      <c r="B3" s="53" t="s">
        <v>2</v>
      </c>
      <c r="C3" s="53" t="s">
        <v>3</v>
      </c>
      <c r="D3" s="46" t="s">
        <v>63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</row>
    <row r="4" spans="1:75">
      <c r="A4" s="53"/>
      <c r="B4" s="53"/>
      <c r="C4" s="53"/>
      <c r="D4" s="50">
        <v>243527</v>
      </c>
      <c r="E4" s="51"/>
      <c r="F4" s="51"/>
      <c r="G4" s="51"/>
      <c r="H4" s="51"/>
      <c r="I4" s="51"/>
      <c r="J4" s="50">
        <v>243558</v>
      </c>
      <c r="K4" s="51"/>
      <c r="L4" s="51"/>
      <c r="M4" s="51"/>
      <c r="N4" s="51"/>
      <c r="O4" s="51"/>
      <c r="P4" s="50">
        <v>243588</v>
      </c>
      <c r="Q4" s="51"/>
      <c r="R4" s="51"/>
      <c r="S4" s="51"/>
      <c r="T4" s="51"/>
      <c r="U4" s="51"/>
      <c r="V4" s="50">
        <v>243619</v>
      </c>
      <c r="W4" s="51"/>
      <c r="X4" s="51"/>
      <c r="Y4" s="51"/>
      <c r="Z4" s="51"/>
      <c r="AA4" s="51"/>
      <c r="AB4" s="50">
        <v>243650</v>
      </c>
      <c r="AC4" s="51"/>
      <c r="AD4" s="51"/>
      <c r="AE4" s="51"/>
      <c r="AF4" s="51"/>
      <c r="AG4" s="51"/>
      <c r="AH4" s="50">
        <v>243678</v>
      </c>
      <c r="AI4" s="51"/>
      <c r="AJ4" s="51"/>
      <c r="AK4" s="51"/>
      <c r="AL4" s="51"/>
      <c r="AM4" s="51"/>
      <c r="AN4" s="50">
        <v>243709</v>
      </c>
      <c r="AO4" s="51"/>
      <c r="AP4" s="51"/>
      <c r="AQ4" s="51"/>
      <c r="AR4" s="51"/>
      <c r="AS4" s="51"/>
      <c r="AT4" s="50">
        <v>243739</v>
      </c>
      <c r="AU4" s="51"/>
      <c r="AV4" s="51"/>
      <c r="AW4" s="51"/>
      <c r="AX4" s="51"/>
      <c r="AY4" s="51"/>
      <c r="AZ4" s="50">
        <v>243770</v>
      </c>
      <c r="BA4" s="51"/>
      <c r="BB4" s="51"/>
      <c r="BC4" s="51"/>
      <c r="BD4" s="51"/>
      <c r="BE4" s="51"/>
      <c r="BF4" s="50">
        <v>243800</v>
      </c>
      <c r="BG4" s="51"/>
      <c r="BH4" s="51"/>
      <c r="BI4" s="51"/>
      <c r="BJ4" s="51"/>
      <c r="BK4" s="51"/>
      <c r="BL4" s="50">
        <v>243831</v>
      </c>
      <c r="BM4" s="51"/>
      <c r="BN4" s="51"/>
      <c r="BO4" s="51"/>
      <c r="BP4" s="51"/>
      <c r="BQ4" s="51"/>
      <c r="BR4" s="50">
        <v>243862</v>
      </c>
      <c r="BS4" s="51"/>
      <c r="BT4" s="51"/>
      <c r="BU4" s="51"/>
      <c r="BV4" s="51"/>
      <c r="BW4" s="51"/>
    </row>
    <row r="5" spans="1:75">
      <c r="A5" s="53"/>
      <c r="B5" s="53"/>
      <c r="C5" s="53"/>
      <c r="D5" s="52" t="s">
        <v>59</v>
      </c>
      <c r="E5" s="52"/>
      <c r="F5" s="52" t="s">
        <v>60</v>
      </c>
      <c r="G5" s="52"/>
      <c r="H5" s="52" t="s">
        <v>61</v>
      </c>
      <c r="I5" s="52"/>
      <c r="J5" s="52" t="s">
        <v>59</v>
      </c>
      <c r="K5" s="52"/>
      <c r="L5" s="52" t="s">
        <v>60</v>
      </c>
      <c r="M5" s="52"/>
      <c r="N5" s="52" t="s">
        <v>61</v>
      </c>
      <c r="O5" s="52"/>
      <c r="P5" s="52" t="s">
        <v>59</v>
      </c>
      <c r="Q5" s="52"/>
      <c r="R5" s="52" t="s">
        <v>60</v>
      </c>
      <c r="S5" s="52"/>
      <c r="T5" s="52" t="s">
        <v>61</v>
      </c>
      <c r="U5" s="52"/>
      <c r="V5" s="52" t="s">
        <v>59</v>
      </c>
      <c r="W5" s="52"/>
      <c r="X5" s="52" t="s">
        <v>60</v>
      </c>
      <c r="Y5" s="52"/>
      <c r="Z5" s="52" t="s">
        <v>61</v>
      </c>
      <c r="AA5" s="52"/>
      <c r="AB5" s="52" t="s">
        <v>59</v>
      </c>
      <c r="AC5" s="52"/>
      <c r="AD5" s="52" t="s">
        <v>60</v>
      </c>
      <c r="AE5" s="52"/>
      <c r="AF5" s="52" t="s">
        <v>61</v>
      </c>
      <c r="AG5" s="52"/>
      <c r="AH5" s="52" t="s">
        <v>59</v>
      </c>
      <c r="AI5" s="52"/>
      <c r="AJ5" s="52" t="s">
        <v>60</v>
      </c>
      <c r="AK5" s="52"/>
      <c r="AL5" s="52" t="s">
        <v>61</v>
      </c>
      <c r="AM5" s="52"/>
      <c r="AN5" s="52" t="s">
        <v>59</v>
      </c>
      <c r="AO5" s="52"/>
      <c r="AP5" s="52" t="s">
        <v>60</v>
      </c>
      <c r="AQ5" s="52"/>
      <c r="AR5" s="52" t="s">
        <v>61</v>
      </c>
      <c r="AS5" s="52"/>
      <c r="AT5" s="52" t="s">
        <v>59</v>
      </c>
      <c r="AU5" s="52"/>
      <c r="AV5" s="52" t="s">
        <v>60</v>
      </c>
      <c r="AW5" s="52"/>
      <c r="AX5" s="52" t="s">
        <v>61</v>
      </c>
      <c r="AY5" s="52"/>
      <c r="AZ5" s="52" t="s">
        <v>59</v>
      </c>
      <c r="BA5" s="52"/>
      <c r="BB5" s="52" t="s">
        <v>60</v>
      </c>
      <c r="BC5" s="52"/>
      <c r="BD5" s="52" t="s">
        <v>61</v>
      </c>
      <c r="BE5" s="52"/>
      <c r="BF5" s="52" t="s">
        <v>59</v>
      </c>
      <c r="BG5" s="52"/>
      <c r="BH5" s="52" t="s">
        <v>60</v>
      </c>
      <c r="BI5" s="52"/>
      <c r="BJ5" s="52" t="s">
        <v>61</v>
      </c>
      <c r="BK5" s="52"/>
      <c r="BL5" s="52" t="s">
        <v>59</v>
      </c>
      <c r="BM5" s="52"/>
      <c r="BN5" s="52" t="s">
        <v>60</v>
      </c>
      <c r="BO5" s="52"/>
      <c r="BP5" s="52" t="s">
        <v>61</v>
      </c>
      <c r="BQ5" s="52"/>
      <c r="BR5" s="52" t="s">
        <v>59</v>
      </c>
      <c r="BS5" s="52"/>
      <c r="BT5" s="52" t="s">
        <v>60</v>
      </c>
      <c r="BU5" s="52"/>
      <c r="BV5" s="52" t="s">
        <v>61</v>
      </c>
      <c r="BW5" s="52"/>
    </row>
    <row r="6" spans="1:75">
      <c r="A6" s="53"/>
      <c r="B6" s="53"/>
      <c r="C6" s="53"/>
      <c r="D6" s="6" t="s">
        <v>62</v>
      </c>
      <c r="E6" s="6" t="s">
        <v>5</v>
      </c>
      <c r="F6" s="6" t="s">
        <v>62</v>
      </c>
      <c r="G6" s="6" t="s">
        <v>5</v>
      </c>
      <c r="H6" s="17" t="s">
        <v>62</v>
      </c>
      <c r="I6" s="6" t="s">
        <v>5</v>
      </c>
      <c r="J6" s="6" t="s">
        <v>62</v>
      </c>
      <c r="K6" s="6" t="s">
        <v>5</v>
      </c>
      <c r="L6" s="6" t="s">
        <v>62</v>
      </c>
      <c r="M6" s="6" t="s">
        <v>5</v>
      </c>
      <c r="N6" s="6" t="s">
        <v>62</v>
      </c>
      <c r="O6" s="6" t="s">
        <v>5</v>
      </c>
      <c r="P6" s="6" t="s">
        <v>62</v>
      </c>
      <c r="Q6" s="6" t="s">
        <v>5</v>
      </c>
      <c r="R6" s="6" t="s">
        <v>62</v>
      </c>
      <c r="S6" s="6" t="s">
        <v>5</v>
      </c>
      <c r="T6" s="6" t="s">
        <v>62</v>
      </c>
      <c r="U6" s="6" t="s">
        <v>5</v>
      </c>
      <c r="V6" s="6" t="s">
        <v>62</v>
      </c>
      <c r="W6" s="6" t="s">
        <v>5</v>
      </c>
      <c r="X6" s="6" t="s">
        <v>62</v>
      </c>
      <c r="Y6" s="6" t="s">
        <v>5</v>
      </c>
      <c r="Z6" s="6" t="s">
        <v>62</v>
      </c>
      <c r="AA6" s="6" t="s">
        <v>5</v>
      </c>
      <c r="AB6" s="20" t="s">
        <v>62</v>
      </c>
      <c r="AC6" s="20" t="s">
        <v>5</v>
      </c>
      <c r="AD6" s="20" t="s">
        <v>62</v>
      </c>
      <c r="AE6" s="20" t="s">
        <v>5</v>
      </c>
      <c r="AF6" s="20" t="s">
        <v>62</v>
      </c>
      <c r="AG6" s="20" t="s">
        <v>5</v>
      </c>
      <c r="AH6" s="22" t="s">
        <v>62</v>
      </c>
      <c r="AI6" s="22" t="s">
        <v>5</v>
      </c>
      <c r="AJ6" s="22" t="s">
        <v>62</v>
      </c>
      <c r="AK6" s="22" t="s">
        <v>5</v>
      </c>
      <c r="AL6" s="22" t="s">
        <v>62</v>
      </c>
      <c r="AM6" s="22" t="s">
        <v>5</v>
      </c>
      <c r="AN6" s="23" t="s">
        <v>62</v>
      </c>
      <c r="AO6" s="23" t="s">
        <v>5</v>
      </c>
      <c r="AP6" s="23" t="s">
        <v>62</v>
      </c>
      <c r="AQ6" s="23" t="s">
        <v>5</v>
      </c>
      <c r="AR6" s="23" t="s">
        <v>62</v>
      </c>
      <c r="AS6" s="23" t="s">
        <v>5</v>
      </c>
      <c r="AT6" s="26" t="s">
        <v>62</v>
      </c>
      <c r="AU6" s="26" t="s">
        <v>5</v>
      </c>
      <c r="AV6" s="26" t="s">
        <v>62</v>
      </c>
      <c r="AW6" s="26" t="s">
        <v>5</v>
      </c>
      <c r="AX6" s="26" t="s">
        <v>62</v>
      </c>
      <c r="AY6" s="26" t="s">
        <v>5</v>
      </c>
      <c r="AZ6" s="27" t="s">
        <v>62</v>
      </c>
      <c r="BA6" s="27" t="s">
        <v>5</v>
      </c>
      <c r="BB6" s="27" t="s">
        <v>62</v>
      </c>
      <c r="BC6" s="27" t="s">
        <v>5</v>
      </c>
      <c r="BD6" s="27" t="s">
        <v>62</v>
      </c>
      <c r="BE6" s="27" t="s">
        <v>5</v>
      </c>
      <c r="BF6" s="28" t="s">
        <v>62</v>
      </c>
      <c r="BG6" s="28" t="s">
        <v>5</v>
      </c>
      <c r="BH6" s="28" t="s">
        <v>62</v>
      </c>
      <c r="BI6" s="28" t="s">
        <v>5</v>
      </c>
      <c r="BJ6" s="28" t="s">
        <v>62</v>
      </c>
      <c r="BK6" s="28" t="s">
        <v>5</v>
      </c>
      <c r="BL6" s="30" t="s">
        <v>62</v>
      </c>
      <c r="BM6" s="30" t="s">
        <v>5</v>
      </c>
      <c r="BN6" s="30" t="s">
        <v>62</v>
      </c>
      <c r="BO6" s="30" t="s">
        <v>5</v>
      </c>
      <c r="BP6" s="30" t="s">
        <v>62</v>
      </c>
      <c r="BQ6" s="30" t="s">
        <v>5</v>
      </c>
      <c r="BR6" s="32" t="s">
        <v>62</v>
      </c>
      <c r="BS6" s="32" t="s">
        <v>5</v>
      </c>
      <c r="BT6" s="32" t="s">
        <v>62</v>
      </c>
      <c r="BU6" s="32" t="s">
        <v>5</v>
      </c>
      <c r="BV6" s="32" t="s">
        <v>62</v>
      </c>
      <c r="BW6" s="32" t="s">
        <v>5</v>
      </c>
    </row>
    <row r="7" spans="1:7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  <c r="J7" s="10">
        <v>1</v>
      </c>
      <c r="K7" s="11">
        <v>320</v>
      </c>
      <c r="L7" s="10"/>
      <c r="M7" s="11"/>
      <c r="N7" s="10">
        <f>+J7+L7</f>
        <v>1</v>
      </c>
      <c r="O7" s="11">
        <f>+K7+M7</f>
        <v>320</v>
      </c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  <c r="BN7" s="10"/>
      <c r="BO7" s="11"/>
      <c r="BP7" s="10"/>
      <c r="BQ7" s="11"/>
      <c r="BR7" s="10"/>
      <c r="BS7" s="11"/>
      <c r="BT7" s="10"/>
      <c r="BU7" s="11"/>
      <c r="BV7" s="10"/>
      <c r="BW7" s="11"/>
    </row>
    <row r="8" spans="1:7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  <c r="AB8" s="10"/>
      <c r="AC8" s="11"/>
      <c r="AD8" s="10"/>
      <c r="AE8" s="11"/>
      <c r="AF8" s="10"/>
      <c r="AG8" s="11"/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10"/>
      <c r="BI8" s="11"/>
      <c r="BJ8" s="10"/>
      <c r="BK8" s="11"/>
      <c r="BL8" s="10"/>
      <c r="BM8" s="11"/>
      <c r="BN8" s="10"/>
      <c r="BO8" s="11"/>
      <c r="BP8" s="10"/>
      <c r="BQ8" s="11"/>
      <c r="BR8" s="10"/>
      <c r="BS8" s="11"/>
      <c r="BT8" s="10"/>
      <c r="BU8" s="11"/>
      <c r="BV8" s="10"/>
      <c r="BW8" s="11"/>
    </row>
    <row r="9" spans="1:7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50" si="1">+J9+L9</f>
        <v>0</v>
      </c>
      <c r="O9" s="11">
        <f t="shared" ref="O9:O50" si="2">+K9+M9</f>
        <v>0</v>
      </c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  <c r="AB9" s="10"/>
      <c r="AC9" s="11"/>
      <c r="AD9" s="10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10"/>
      <c r="BI9" s="11"/>
      <c r="BJ9" s="10"/>
      <c r="BK9" s="11"/>
      <c r="BL9" s="10"/>
      <c r="BM9" s="11"/>
      <c r="BN9" s="10"/>
      <c r="BO9" s="11"/>
      <c r="BP9" s="10"/>
      <c r="BQ9" s="11"/>
      <c r="BR9" s="10"/>
      <c r="BS9" s="11"/>
      <c r="BT9" s="10"/>
      <c r="BU9" s="11"/>
      <c r="BV9" s="10"/>
      <c r="BW9" s="11"/>
    </row>
    <row r="10" spans="1:75">
      <c r="A10" s="8">
        <v>4</v>
      </c>
      <c r="B10" s="9" t="s">
        <v>10</v>
      </c>
      <c r="C10" s="9" t="s">
        <v>11</v>
      </c>
      <c r="D10" s="10">
        <f>1+1</f>
        <v>2</v>
      </c>
      <c r="E10" s="11">
        <f>290+790</f>
        <v>1080</v>
      </c>
      <c r="F10" s="10"/>
      <c r="G10" s="11"/>
      <c r="H10" s="10">
        <f t="shared" si="0"/>
        <v>2</v>
      </c>
      <c r="I10" s="11">
        <f t="shared" si="0"/>
        <v>1080</v>
      </c>
      <c r="J10" s="10"/>
      <c r="K10" s="11"/>
      <c r="L10" s="10"/>
      <c r="M10" s="11"/>
      <c r="N10" s="10">
        <f t="shared" si="1"/>
        <v>0</v>
      </c>
      <c r="O10" s="11">
        <f t="shared" si="2"/>
        <v>0</v>
      </c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</row>
    <row r="11" spans="1:7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790</v>
      </c>
      <c r="L11" s="10">
        <v>3</v>
      </c>
      <c r="M11" s="11">
        <v>960</v>
      </c>
      <c r="N11" s="10">
        <f t="shared" si="1"/>
        <v>4</v>
      </c>
      <c r="O11" s="11">
        <f t="shared" si="2"/>
        <v>1750</v>
      </c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  <c r="AB11" s="10"/>
      <c r="AC11" s="11"/>
      <c r="AD11" s="10"/>
      <c r="AE11" s="11"/>
      <c r="AF11" s="10"/>
      <c r="AG11" s="11"/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10"/>
      <c r="BI11" s="11"/>
      <c r="BJ11" s="10"/>
      <c r="BK11" s="11"/>
      <c r="BL11" s="10"/>
      <c r="BM11" s="11"/>
      <c r="BN11" s="10"/>
      <c r="BO11" s="11"/>
      <c r="BP11" s="10"/>
      <c r="BQ11" s="11"/>
      <c r="BR11" s="10"/>
      <c r="BS11" s="11"/>
      <c r="BT11" s="10"/>
      <c r="BU11" s="11"/>
      <c r="BV11" s="10"/>
      <c r="BW11" s="11"/>
    </row>
    <row r="12" spans="1:7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1"/>
    </row>
    <row r="13" spans="1:7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</row>
    <row r="14" spans="1:7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/>
      <c r="M14" s="11"/>
      <c r="N14" s="10">
        <f>+J14+L14</f>
        <v>0</v>
      </c>
      <c r="O14" s="11">
        <f>+K14+M14</f>
        <v>0</v>
      </c>
      <c r="P14" s="10"/>
      <c r="Q14" s="11"/>
      <c r="R14" s="12"/>
      <c r="S14" s="11"/>
      <c r="T14" s="10"/>
      <c r="U14" s="11"/>
      <c r="V14" s="10"/>
      <c r="W14" s="11"/>
      <c r="X14" s="12"/>
      <c r="Y14" s="11"/>
      <c r="Z14" s="10"/>
      <c r="AA14" s="11"/>
      <c r="AB14" s="10"/>
      <c r="AC14" s="11"/>
      <c r="AD14" s="12"/>
      <c r="AE14" s="11"/>
      <c r="AF14" s="10"/>
      <c r="AG14" s="11"/>
      <c r="AH14" s="10"/>
      <c r="AI14" s="11"/>
      <c r="AJ14" s="12"/>
      <c r="AK14" s="11"/>
      <c r="AL14" s="10"/>
      <c r="AM14" s="11"/>
      <c r="AN14" s="10"/>
      <c r="AO14" s="11"/>
      <c r="AP14" s="12"/>
      <c r="AQ14" s="11"/>
      <c r="AR14" s="10"/>
      <c r="AS14" s="11"/>
      <c r="AT14" s="10"/>
      <c r="AU14" s="11"/>
      <c r="AV14" s="12"/>
      <c r="AW14" s="11"/>
      <c r="AX14" s="10"/>
      <c r="AY14" s="11"/>
      <c r="AZ14" s="10"/>
      <c r="BA14" s="11"/>
      <c r="BB14" s="12"/>
      <c r="BC14" s="11"/>
      <c r="BD14" s="10"/>
      <c r="BE14" s="11"/>
      <c r="BF14" s="10"/>
      <c r="BG14" s="11"/>
      <c r="BH14" s="12"/>
      <c r="BI14" s="11"/>
      <c r="BJ14" s="10"/>
      <c r="BK14" s="11"/>
      <c r="BL14" s="10"/>
      <c r="BM14" s="11"/>
      <c r="BN14" s="12"/>
      <c r="BO14" s="11"/>
      <c r="BP14" s="10"/>
      <c r="BQ14" s="11"/>
      <c r="BR14" s="10"/>
      <c r="BS14" s="11"/>
      <c r="BT14" s="12"/>
      <c r="BU14" s="11"/>
      <c r="BV14" s="10"/>
      <c r="BW14" s="11"/>
    </row>
    <row r="15" spans="1:7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51" si="3">+J15+L15</f>
        <v>0</v>
      </c>
      <c r="O15" s="11">
        <f t="shared" ref="O15:O51" si="4">+K15+M15</f>
        <v>0</v>
      </c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10"/>
      <c r="BI15" s="11"/>
      <c r="BJ15" s="10"/>
      <c r="BK15" s="11"/>
      <c r="BL15" s="10"/>
      <c r="BM15" s="11"/>
      <c r="BN15" s="10"/>
      <c r="BO15" s="11"/>
      <c r="BP15" s="10"/>
      <c r="BQ15" s="11"/>
      <c r="BR15" s="10"/>
      <c r="BS15" s="11"/>
      <c r="BT15" s="10"/>
      <c r="BU15" s="11"/>
      <c r="BV15" s="10"/>
      <c r="BW15" s="11"/>
    </row>
    <row r="16" spans="1:75">
      <c r="A16" s="8">
        <v>10</v>
      </c>
      <c r="B16" s="9" t="s">
        <v>13</v>
      </c>
      <c r="C16" s="9" t="s">
        <v>55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>
        <v>1</v>
      </c>
      <c r="K16" s="11">
        <v>320</v>
      </c>
      <c r="L16" s="10"/>
      <c r="M16" s="11"/>
      <c r="N16" s="10">
        <f t="shared" si="3"/>
        <v>1</v>
      </c>
      <c r="O16" s="11">
        <f t="shared" si="4"/>
        <v>320</v>
      </c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11"/>
      <c r="BR16" s="10"/>
      <c r="BS16" s="11"/>
      <c r="BT16" s="10"/>
      <c r="BU16" s="11"/>
      <c r="BV16" s="10"/>
      <c r="BW16" s="11"/>
    </row>
    <row r="17" spans="1:75">
      <c r="A17" s="8">
        <v>11</v>
      </c>
      <c r="B17" s="9" t="s">
        <v>13</v>
      </c>
      <c r="C17" s="9" t="s">
        <v>18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3"/>
        <v>0</v>
      </c>
      <c r="O17" s="11">
        <f t="shared" si="4"/>
        <v>0</v>
      </c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11"/>
    </row>
    <row r="18" spans="1:75">
      <c r="A18" s="8">
        <v>12</v>
      </c>
      <c r="B18" s="9" t="s">
        <v>19</v>
      </c>
      <c r="C18" s="9" t="s">
        <v>19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3"/>
        <v>0</v>
      </c>
      <c r="O18" s="11">
        <f t="shared" si="4"/>
        <v>0</v>
      </c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</row>
    <row r="19" spans="1:75">
      <c r="A19" s="8">
        <v>13</v>
      </c>
      <c r="B19" s="9" t="s">
        <v>20</v>
      </c>
      <c r="C19" s="9" t="s">
        <v>20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/>
      <c r="K19" s="11"/>
      <c r="L19" s="10"/>
      <c r="M19" s="11"/>
      <c r="N19" s="10">
        <f t="shared" si="3"/>
        <v>0</v>
      </c>
      <c r="O19" s="11">
        <f t="shared" si="4"/>
        <v>0</v>
      </c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11"/>
    </row>
    <row r="20" spans="1:75">
      <c r="A20" s="8">
        <v>14</v>
      </c>
      <c r="B20" s="9" t="s">
        <v>21</v>
      </c>
      <c r="C20" s="13" t="s">
        <v>21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3"/>
        <v>0</v>
      </c>
      <c r="O20" s="11">
        <f t="shared" si="4"/>
        <v>0</v>
      </c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</row>
    <row r="21" spans="1:75">
      <c r="A21" s="8">
        <v>15</v>
      </c>
      <c r="B21" s="9" t="s">
        <v>22</v>
      </c>
      <c r="C21" s="9" t="s">
        <v>23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/>
      <c r="M21" s="11"/>
      <c r="N21" s="10">
        <f t="shared" si="3"/>
        <v>0</v>
      </c>
      <c r="O21" s="11">
        <f t="shared" si="4"/>
        <v>0</v>
      </c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11"/>
    </row>
    <row r="22" spans="1:75">
      <c r="A22" s="8">
        <v>16</v>
      </c>
      <c r="B22" s="9" t="s">
        <v>22</v>
      </c>
      <c r="C22" s="9" t="s">
        <v>24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3"/>
        <v>0</v>
      </c>
      <c r="O22" s="11">
        <f t="shared" si="4"/>
        <v>0</v>
      </c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</row>
    <row r="23" spans="1:75">
      <c r="A23" s="8">
        <v>17</v>
      </c>
      <c r="B23" s="9" t="s">
        <v>22</v>
      </c>
      <c r="C23" s="9" t="s">
        <v>25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3"/>
        <v>0</v>
      </c>
      <c r="O23" s="11">
        <f>+K23+M23</f>
        <v>0</v>
      </c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11"/>
    </row>
    <row r="24" spans="1:75">
      <c r="A24" s="8">
        <v>18</v>
      </c>
      <c r="B24" s="9" t="s">
        <v>26</v>
      </c>
      <c r="C24" s="9" t="s">
        <v>27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3"/>
        <v>0</v>
      </c>
      <c r="O24" s="11">
        <f t="shared" ref="O24:O51" si="5">+K24+M24</f>
        <v>0</v>
      </c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11"/>
    </row>
    <row r="25" spans="1:75">
      <c r="A25" s="8">
        <v>19</v>
      </c>
      <c r="B25" s="9" t="s">
        <v>26</v>
      </c>
      <c r="C25" s="9" t="s">
        <v>28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3"/>
        <v>0</v>
      </c>
      <c r="O25" s="11">
        <f t="shared" si="5"/>
        <v>0</v>
      </c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11"/>
    </row>
    <row r="26" spans="1:75">
      <c r="A26" s="8">
        <v>20</v>
      </c>
      <c r="B26" s="9" t="s">
        <v>26</v>
      </c>
      <c r="C26" s="9" t="s">
        <v>29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  <c r="J26" s="10"/>
      <c r="K26" s="11"/>
      <c r="L26" s="10">
        <v>2</v>
      </c>
      <c r="M26" s="11">
        <f>2400+1950</f>
        <v>4350</v>
      </c>
      <c r="N26" s="10">
        <f t="shared" si="3"/>
        <v>2</v>
      </c>
      <c r="O26" s="11">
        <f t="shared" si="5"/>
        <v>4350</v>
      </c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</row>
    <row r="27" spans="1:75">
      <c r="A27" s="8">
        <v>21</v>
      </c>
      <c r="B27" s="9" t="s">
        <v>26</v>
      </c>
      <c r="C27" s="9" t="s">
        <v>30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3"/>
        <v>0</v>
      </c>
      <c r="O27" s="11">
        <f t="shared" si="5"/>
        <v>0</v>
      </c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11"/>
    </row>
    <row r="28" spans="1:75">
      <c r="A28" s="8">
        <v>22</v>
      </c>
      <c r="B28" s="9" t="s">
        <v>26</v>
      </c>
      <c r="C28" s="9" t="s">
        <v>31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3"/>
        <v>0</v>
      </c>
      <c r="O28" s="11">
        <f t="shared" si="5"/>
        <v>0</v>
      </c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11"/>
    </row>
    <row r="29" spans="1:75">
      <c r="A29" s="8">
        <v>23</v>
      </c>
      <c r="B29" s="9" t="s">
        <v>26</v>
      </c>
      <c r="C29" s="9" t="s">
        <v>32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  <c r="J29" s="10"/>
      <c r="K29" s="11"/>
      <c r="L29" s="10"/>
      <c r="M29" s="11"/>
      <c r="N29" s="10">
        <f t="shared" si="3"/>
        <v>0</v>
      </c>
      <c r="O29" s="11">
        <f t="shared" si="5"/>
        <v>0</v>
      </c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11"/>
    </row>
    <row r="30" spans="1:75">
      <c r="A30" s="8">
        <v>24</v>
      </c>
      <c r="B30" s="9" t="s">
        <v>33</v>
      </c>
      <c r="C30" s="9" t="s">
        <v>33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>
        <v>1</v>
      </c>
      <c r="K30" s="11">
        <v>320</v>
      </c>
      <c r="L30" s="10"/>
      <c r="M30" s="11"/>
      <c r="N30" s="10">
        <f t="shared" si="3"/>
        <v>1</v>
      </c>
      <c r="O30" s="11">
        <f t="shared" si="5"/>
        <v>320</v>
      </c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11"/>
    </row>
    <row r="31" spans="1:75">
      <c r="A31" s="8">
        <v>25</v>
      </c>
      <c r="B31" s="9" t="s">
        <v>34</v>
      </c>
      <c r="C31" s="9" t="s">
        <v>35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3"/>
        <v>0</v>
      </c>
      <c r="O31" s="11">
        <f t="shared" si="5"/>
        <v>0</v>
      </c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11"/>
    </row>
    <row r="32" spans="1:75">
      <c r="A32" s="8">
        <v>26</v>
      </c>
      <c r="B32" s="9" t="s">
        <v>34</v>
      </c>
      <c r="C32" s="9" t="s">
        <v>36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3"/>
        <v>0</v>
      </c>
      <c r="O32" s="11">
        <f t="shared" si="5"/>
        <v>0</v>
      </c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11"/>
    </row>
    <row r="33" spans="1:75">
      <c r="A33" s="8">
        <v>27</v>
      </c>
      <c r="B33" s="9" t="s">
        <v>37</v>
      </c>
      <c r="C33" s="9" t="s">
        <v>38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/>
      <c r="K33" s="11"/>
      <c r="L33" s="10"/>
      <c r="M33" s="11"/>
      <c r="N33" s="10">
        <f t="shared" si="3"/>
        <v>0</v>
      </c>
      <c r="O33" s="11">
        <f t="shared" si="5"/>
        <v>0</v>
      </c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11"/>
    </row>
    <row r="34" spans="1:75">
      <c r="A34" s="8">
        <v>28</v>
      </c>
      <c r="B34" s="9" t="s">
        <v>39</v>
      </c>
      <c r="C34" s="9" t="s">
        <v>39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3"/>
        <v>0</v>
      </c>
      <c r="O34" s="11">
        <f t="shared" si="5"/>
        <v>0</v>
      </c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11"/>
    </row>
    <row r="35" spans="1:75">
      <c r="A35" s="8">
        <v>29</v>
      </c>
      <c r="B35" s="9" t="s">
        <v>40</v>
      </c>
      <c r="C35" s="9" t="s">
        <v>40</v>
      </c>
      <c r="D35" s="10"/>
      <c r="E35" s="11"/>
      <c r="F35" s="10">
        <v>1</v>
      </c>
      <c r="G35" s="11">
        <v>700</v>
      </c>
      <c r="H35" s="10">
        <f t="shared" si="0"/>
        <v>1</v>
      </c>
      <c r="I35" s="11">
        <f t="shared" si="0"/>
        <v>700</v>
      </c>
      <c r="J35" s="10"/>
      <c r="K35" s="11"/>
      <c r="L35" s="10"/>
      <c r="M35" s="11"/>
      <c r="N35" s="10">
        <f t="shared" si="3"/>
        <v>0</v>
      </c>
      <c r="O35" s="11">
        <f t="shared" si="5"/>
        <v>0</v>
      </c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11"/>
    </row>
    <row r="36" spans="1:75">
      <c r="A36" s="8">
        <v>30</v>
      </c>
      <c r="B36" s="9" t="s">
        <v>41</v>
      </c>
      <c r="C36" s="9" t="s">
        <v>41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3"/>
        <v>0</v>
      </c>
      <c r="O36" s="11">
        <f t="shared" si="5"/>
        <v>0</v>
      </c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11"/>
    </row>
    <row r="37" spans="1:75">
      <c r="A37" s="8">
        <v>31</v>
      </c>
      <c r="B37" s="9" t="s">
        <v>42</v>
      </c>
      <c r="C37" s="9" t="s">
        <v>43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3"/>
        <v>0</v>
      </c>
      <c r="O37" s="11">
        <f t="shared" si="5"/>
        <v>0</v>
      </c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11"/>
    </row>
    <row r="38" spans="1:75">
      <c r="A38" s="8">
        <v>32</v>
      </c>
      <c r="B38" s="14" t="s">
        <v>44</v>
      </c>
      <c r="C38" s="9" t="s">
        <v>45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/>
      <c r="M38" s="11"/>
      <c r="N38" s="10">
        <f t="shared" si="3"/>
        <v>0</v>
      </c>
      <c r="O38" s="11">
        <f t="shared" si="5"/>
        <v>0</v>
      </c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11"/>
    </row>
    <row r="39" spans="1:75">
      <c r="A39" s="8">
        <v>33</v>
      </c>
      <c r="B39" s="14" t="s">
        <v>44</v>
      </c>
      <c r="C39" s="9" t="s">
        <v>46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>
        <v>1</v>
      </c>
      <c r="K39" s="11">
        <v>320</v>
      </c>
      <c r="L39" s="10"/>
      <c r="M39" s="11"/>
      <c r="N39" s="10">
        <f t="shared" si="3"/>
        <v>1</v>
      </c>
      <c r="O39" s="11">
        <f t="shared" si="5"/>
        <v>320</v>
      </c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11"/>
    </row>
    <row r="40" spans="1:75">
      <c r="A40" s="8">
        <v>34</v>
      </c>
      <c r="B40" s="14" t="s">
        <v>44</v>
      </c>
      <c r="C40" s="9" t="s">
        <v>47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3"/>
        <v>0</v>
      </c>
      <c r="O40" s="11">
        <f t="shared" si="5"/>
        <v>0</v>
      </c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11"/>
    </row>
    <row r="41" spans="1:75">
      <c r="A41" s="8">
        <v>35</v>
      </c>
      <c r="B41" s="9" t="s">
        <v>48</v>
      </c>
      <c r="C41" s="9" t="s">
        <v>48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3"/>
        <v>0</v>
      </c>
      <c r="O41" s="11">
        <f t="shared" si="5"/>
        <v>0</v>
      </c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11"/>
    </row>
    <row r="42" spans="1:75">
      <c r="A42" s="8">
        <v>36</v>
      </c>
      <c r="B42" s="9" t="s">
        <v>49</v>
      </c>
      <c r="C42" s="9" t="s">
        <v>49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/>
      <c r="K42" s="11"/>
      <c r="L42" s="10"/>
      <c r="M42" s="11"/>
      <c r="N42" s="10">
        <f t="shared" si="3"/>
        <v>0</v>
      </c>
      <c r="O42" s="11">
        <f t="shared" si="5"/>
        <v>0</v>
      </c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11"/>
    </row>
    <row r="43" spans="1:75">
      <c r="A43" s="8">
        <v>37</v>
      </c>
      <c r="B43" s="9" t="s">
        <v>50</v>
      </c>
      <c r="C43" s="9" t="s">
        <v>50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3"/>
        <v>0</v>
      </c>
      <c r="O43" s="11">
        <f t="shared" si="5"/>
        <v>0</v>
      </c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11"/>
    </row>
    <row r="44" spans="1:75">
      <c r="A44" s="8">
        <v>38</v>
      </c>
      <c r="B44" s="9" t="s">
        <v>51</v>
      </c>
      <c r="C44" s="9" t="s">
        <v>51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3"/>
        <v>0</v>
      </c>
      <c r="O44" s="11">
        <f t="shared" si="5"/>
        <v>0</v>
      </c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11"/>
    </row>
    <row r="45" spans="1:75">
      <c r="A45" s="8">
        <v>39</v>
      </c>
      <c r="B45" s="9" t="s">
        <v>52</v>
      </c>
      <c r="C45" s="9" t="s">
        <v>52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/>
      <c r="M45" s="11"/>
      <c r="N45" s="10">
        <f t="shared" si="3"/>
        <v>0</v>
      </c>
      <c r="O45" s="11">
        <f t="shared" si="5"/>
        <v>0</v>
      </c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11"/>
    </row>
    <row r="46" spans="1:75">
      <c r="A46" s="8">
        <v>40</v>
      </c>
      <c r="B46" s="9" t="s">
        <v>53</v>
      </c>
      <c r="C46" s="9" t="s">
        <v>53</v>
      </c>
      <c r="D46" s="10">
        <v>1</v>
      </c>
      <c r="E46" s="11">
        <v>790</v>
      </c>
      <c r="F46" s="10"/>
      <c r="G46" s="11"/>
      <c r="H46" s="10">
        <f t="shared" si="0"/>
        <v>1</v>
      </c>
      <c r="I46" s="11">
        <f t="shared" si="0"/>
        <v>790</v>
      </c>
      <c r="J46" s="10">
        <v>1</v>
      </c>
      <c r="K46" s="11">
        <v>790</v>
      </c>
      <c r="L46" s="10"/>
      <c r="M46" s="11"/>
      <c r="N46" s="10">
        <f t="shared" si="3"/>
        <v>1</v>
      </c>
      <c r="O46" s="11">
        <f t="shared" si="5"/>
        <v>790</v>
      </c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11"/>
    </row>
    <row r="47" spans="1:75">
      <c r="A47" s="8">
        <v>41</v>
      </c>
      <c r="B47" s="9" t="s">
        <v>54</v>
      </c>
      <c r="C47" s="9" t="s">
        <v>54</v>
      </c>
      <c r="D47" s="10"/>
      <c r="E47" s="11"/>
      <c r="F47" s="10">
        <v>2</v>
      </c>
      <c r="G47" s="11">
        <v>1195</v>
      </c>
      <c r="H47" s="10">
        <f t="shared" si="0"/>
        <v>2</v>
      </c>
      <c r="I47" s="11">
        <f t="shared" si="0"/>
        <v>1195</v>
      </c>
      <c r="J47" s="10"/>
      <c r="K47" s="11"/>
      <c r="L47" s="10"/>
      <c r="M47" s="11"/>
      <c r="N47" s="10">
        <f t="shared" si="3"/>
        <v>0</v>
      </c>
      <c r="O47" s="11">
        <f t="shared" si="5"/>
        <v>0</v>
      </c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11"/>
    </row>
    <row r="48" spans="1:75" hidden="1">
      <c r="A48" s="8">
        <v>42</v>
      </c>
      <c r="B48" s="9" t="s">
        <v>55</v>
      </c>
      <c r="C48" s="9" t="s">
        <v>55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3"/>
        <v>0</v>
      </c>
      <c r="O48" s="11">
        <f t="shared" si="5"/>
        <v>0</v>
      </c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11"/>
    </row>
    <row r="49" spans="1:76">
      <c r="A49" s="8">
        <v>42</v>
      </c>
      <c r="B49" s="9" t="s">
        <v>56</v>
      </c>
      <c r="C49" s="9" t="s">
        <v>66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3"/>
        <v>0</v>
      </c>
      <c r="O49" s="11">
        <f t="shared" si="5"/>
        <v>0</v>
      </c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11"/>
    </row>
    <row r="50" spans="1:76">
      <c r="A50" s="8">
        <v>43</v>
      </c>
      <c r="B50" s="9"/>
      <c r="C50" s="9" t="s">
        <v>64</v>
      </c>
      <c r="D50" s="10"/>
      <c r="E50" s="11"/>
      <c r="F50" s="10">
        <v>1</v>
      </c>
      <c r="G50" s="11">
        <v>700</v>
      </c>
      <c r="H50" s="10"/>
      <c r="I50" s="11">
        <f t="shared" si="0"/>
        <v>700</v>
      </c>
      <c r="J50" s="10"/>
      <c r="K50" s="11"/>
      <c r="L50" s="10"/>
      <c r="M50" s="11"/>
      <c r="N50" s="10"/>
      <c r="O50" s="11">
        <f t="shared" si="5"/>
        <v>0</v>
      </c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11"/>
    </row>
    <row r="51" spans="1:76">
      <c r="A51" s="51" t="s">
        <v>57</v>
      </c>
      <c r="B51" s="51"/>
      <c r="C51" s="51"/>
      <c r="D51" s="15">
        <f t="shared" ref="D51:AA51" si="6">+SUM(D7:D50)</f>
        <v>4</v>
      </c>
      <c r="E51" s="7">
        <f t="shared" si="6"/>
        <v>2190</v>
      </c>
      <c r="F51" s="15">
        <f t="shared" si="6"/>
        <v>4</v>
      </c>
      <c r="G51" s="7">
        <f t="shared" si="6"/>
        <v>2595</v>
      </c>
      <c r="H51" s="15">
        <f t="shared" si="6"/>
        <v>7</v>
      </c>
      <c r="I51" s="7">
        <f t="shared" si="6"/>
        <v>4785</v>
      </c>
      <c r="J51" s="15">
        <f t="shared" si="6"/>
        <v>6</v>
      </c>
      <c r="K51" s="7">
        <f t="shared" si="6"/>
        <v>2860</v>
      </c>
      <c r="L51" s="15">
        <f t="shared" si="6"/>
        <v>5</v>
      </c>
      <c r="M51" s="7">
        <f t="shared" si="6"/>
        <v>5310</v>
      </c>
      <c r="N51" s="15">
        <f t="shared" ref="N51:O51" si="7">+SUM(N7:N50)</f>
        <v>11</v>
      </c>
      <c r="O51" s="34">
        <f t="shared" si="7"/>
        <v>8170</v>
      </c>
      <c r="P51" s="15">
        <f t="shared" si="6"/>
        <v>0</v>
      </c>
      <c r="Q51" s="7">
        <f t="shared" si="6"/>
        <v>0</v>
      </c>
      <c r="R51" s="15">
        <f t="shared" si="6"/>
        <v>0</v>
      </c>
      <c r="S51" s="7">
        <f t="shared" si="6"/>
        <v>0</v>
      </c>
      <c r="T51" s="15">
        <f t="shared" si="6"/>
        <v>0</v>
      </c>
      <c r="U51" s="7">
        <f t="shared" si="6"/>
        <v>0</v>
      </c>
      <c r="V51" s="15">
        <f t="shared" si="6"/>
        <v>0</v>
      </c>
      <c r="W51" s="7">
        <f t="shared" si="6"/>
        <v>0</v>
      </c>
      <c r="X51" s="15">
        <f t="shared" si="6"/>
        <v>0</v>
      </c>
      <c r="Y51" s="7">
        <f t="shared" si="6"/>
        <v>0</v>
      </c>
      <c r="Z51" s="15">
        <f t="shared" si="6"/>
        <v>0</v>
      </c>
      <c r="AA51" s="7">
        <f t="shared" si="6"/>
        <v>0</v>
      </c>
      <c r="AB51" s="15">
        <f t="shared" ref="AB51:AG51" si="8">+SUM(AB7:AB50)</f>
        <v>0</v>
      </c>
      <c r="AC51" s="21">
        <f t="shared" si="8"/>
        <v>0</v>
      </c>
      <c r="AD51" s="15">
        <f t="shared" si="8"/>
        <v>0</v>
      </c>
      <c r="AE51" s="21">
        <f t="shared" si="8"/>
        <v>0</v>
      </c>
      <c r="AF51" s="15">
        <f t="shared" si="8"/>
        <v>0</v>
      </c>
      <c r="AG51" s="21">
        <f t="shared" si="8"/>
        <v>0</v>
      </c>
      <c r="AH51" s="15">
        <f t="shared" ref="AH51:AM51" si="9">+SUM(AH7:AH50)</f>
        <v>0</v>
      </c>
      <c r="AI51" s="21">
        <f t="shared" si="9"/>
        <v>0</v>
      </c>
      <c r="AJ51" s="15">
        <f t="shared" si="9"/>
        <v>0</v>
      </c>
      <c r="AK51" s="21">
        <f t="shared" si="9"/>
        <v>0</v>
      </c>
      <c r="AL51" s="15">
        <f t="shared" si="9"/>
        <v>0</v>
      </c>
      <c r="AM51" s="21">
        <f t="shared" si="9"/>
        <v>0</v>
      </c>
      <c r="AN51" s="15">
        <f t="shared" ref="AN51:AS51" si="10">+SUM(AN7:AN50)</f>
        <v>0</v>
      </c>
      <c r="AO51" s="21">
        <f t="shared" si="10"/>
        <v>0</v>
      </c>
      <c r="AP51" s="15">
        <f t="shared" si="10"/>
        <v>0</v>
      </c>
      <c r="AQ51" s="21">
        <f t="shared" si="10"/>
        <v>0</v>
      </c>
      <c r="AR51" s="15">
        <f t="shared" si="10"/>
        <v>0</v>
      </c>
      <c r="AS51" s="21">
        <f t="shared" si="10"/>
        <v>0</v>
      </c>
      <c r="AT51" s="15">
        <f t="shared" ref="AT51:AW51" si="11">+SUM(AT7:AT50)</f>
        <v>0</v>
      </c>
      <c r="AU51" s="21">
        <f t="shared" si="11"/>
        <v>0</v>
      </c>
      <c r="AV51" s="15">
        <f t="shared" si="11"/>
        <v>0</v>
      </c>
      <c r="AW51" s="21">
        <f t="shared" si="11"/>
        <v>0</v>
      </c>
      <c r="AX51" s="15">
        <f>+SUM(AX7:AX50)</f>
        <v>0</v>
      </c>
      <c r="AY51" s="21">
        <f>+SUM(AY7:AY50)</f>
        <v>0</v>
      </c>
      <c r="AZ51" s="15">
        <f t="shared" ref="AZ51:BC51" si="12">+SUM(AZ7:AZ50)</f>
        <v>0</v>
      </c>
      <c r="BA51" s="21">
        <f t="shared" si="12"/>
        <v>0</v>
      </c>
      <c r="BB51" s="15">
        <f t="shared" si="12"/>
        <v>0</v>
      </c>
      <c r="BC51" s="21">
        <f t="shared" si="12"/>
        <v>0</v>
      </c>
      <c r="BD51" s="15">
        <f>+SUM(BD7:BD50)</f>
        <v>0</v>
      </c>
      <c r="BE51" s="21">
        <f>+SUM(BE7:BE50)</f>
        <v>0</v>
      </c>
      <c r="BF51" s="15">
        <f t="shared" ref="BF51:BI51" si="13">+SUM(BF7:BF50)</f>
        <v>0</v>
      </c>
      <c r="BG51" s="29">
        <f t="shared" si="13"/>
        <v>0</v>
      </c>
      <c r="BH51" s="15">
        <f t="shared" si="13"/>
        <v>0</v>
      </c>
      <c r="BI51" s="29">
        <f t="shared" si="13"/>
        <v>0</v>
      </c>
      <c r="BJ51" s="15">
        <f>+SUM(BJ7:BJ50)</f>
        <v>0</v>
      </c>
      <c r="BK51" s="29">
        <f>+SUM(BK7:BK50)</f>
        <v>0</v>
      </c>
      <c r="BL51" s="15">
        <f t="shared" ref="BL51:BO51" si="14">+SUM(BL7:BL50)</f>
        <v>0</v>
      </c>
      <c r="BM51" s="31">
        <f t="shared" si="14"/>
        <v>0</v>
      </c>
      <c r="BN51" s="15">
        <f t="shared" si="14"/>
        <v>0</v>
      </c>
      <c r="BO51" s="31">
        <f t="shared" si="14"/>
        <v>0</v>
      </c>
      <c r="BP51" s="15">
        <f>+SUM(BP7:BP50)</f>
        <v>0</v>
      </c>
      <c r="BQ51" s="31">
        <f>+SUM(BQ7:BQ50)</f>
        <v>0</v>
      </c>
      <c r="BR51" s="15">
        <f t="shared" ref="BR51:BU51" si="15">+SUM(BR7:BR50)</f>
        <v>0</v>
      </c>
      <c r="BS51" s="33">
        <f t="shared" si="15"/>
        <v>0</v>
      </c>
      <c r="BT51" s="33">
        <f t="shared" si="15"/>
        <v>0</v>
      </c>
      <c r="BU51" s="33">
        <f t="shared" si="15"/>
        <v>0</v>
      </c>
      <c r="BV51" s="15">
        <f>+SUM(BV7:BV50)</f>
        <v>0</v>
      </c>
      <c r="BW51" s="33">
        <f>+SUM(BW7:BW50)</f>
        <v>0</v>
      </c>
      <c r="BX51" s="25">
        <f>+I51+O51+U51+AA51+AG51+AM51+AS51+AY51+BE51+BK51+BQ51+BW51</f>
        <v>12955</v>
      </c>
    </row>
    <row r="52" spans="1:76">
      <c r="A52" s="2"/>
      <c r="B52" s="3"/>
      <c r="C52" s="2"/>
    </row>
    <row r="54" spans="1:76">
      <c r="C54" s="5"/>
      <c r="BA54" s="25"/>
    </row>
    <row r="55" spans="1:76">
      <c r="B55" s="4"/>
      <c r="C55" s="4"/>
      <c r="AW55" s="25"/>
      <c r="BC55" s="25"/>
    </row>
    <row r="56" spans="1:76">
      <c r="B56" s="4"/>
      <c r="C56" s="4"/>
    </row>
    <row r="57" spans="1:76">
      <c r="B57" s="4"/>
      <c r="C57" s="4"/>
      <c r="K57" s="24"/>
    </row>
    <row r="58" spans="1:76">
      <c r="B58" s="4"/>
      <c r="C58" s="4"/>
    </row>
    <row r="59" spans="1:76">
      <c r="B59" s="4"/>
      <c r="C59" s="4"/>
      <c r="J59" s="24"/>
      <c r="K59" s="24"/>
      <c r="L59" s="24"/>
    </row>
    <row r="60" spans="1:76">
      <c r="B60" s="4"/>
      <c r="C60" s="4"/>
    </row>
    <row r="61" spans="1:76">
      <c r="B61" s="4"/>
      <c r="C61" s="4"/>
    </row>
    <row r="62" spans="1:76">
      <c r="B62" s="4"/>
      <c r="C62" s="4"/>
    </row>
    <row r="63" spans="1:76">
      <c r="B63" s="4"/>
      <c r="C63" s="4"/>
    </row>
    <row r="64" spans="1:76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</sheetData>
  <mergeCells count="55">
    <mergeCell ref="BR4:BW4"/>
    <mergeCell ref="BR5:BS5"/>
    <mergeCell ref="BT5:BU5"/>
    <mergeCell ref="BV5:BW5"/>
    <mergeCell ref="D3:BW3"/>
    <mergeCell ref="AL5:AM5"/>
    <mergeCell ref="AB4:AG4"/>
    <mergeCell ref="AB5:AC5"/>
    <mergeCell ref="AD5:AE5"/>
    <mergeCell ref="AF5:AG5"/>
    <mergeCell ref="BF4:BK4"/>
    <mergeCell ref="BF5:BG5"/>
    <mergeCell ref="BH5:BI5"/>
    <mergeCell ref="BJ5:BK5"/>
    <mergeCell ref="AH4:AM4"/>
    <mergeCell ref="AH5:AI5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V5:W5"/>
    <mergeCell ref="X5:Y5"/>
    <mergeCell ref="Z5:AA5"/>
    <mergeCell ref="A51:C51"/>
    <mergeCell ref="D5:E5"/>
    <mergeCell ref="F5:G5"/>
    <mergeCell ref="H5:I5"/>
    <mergeCell ref="A3:A6"/>
    <mergeCell ref="B3:B6"/>
    <mergeCell ref="C3:C6"/>
    <mergeCell ref="D4:I4"/>
    <mergeCell ref="AJ5:AK5"/>
    <mergeCell ref="AN4:AS4"/>
    <mergeCell ref="AN5:AO5"/>
    <mergeCell ref="AP5:AQ5"/>
    <mergeCell ref="AR5:AS5"/>
    <mergeCell ref="BL4:BQ4"/>
    <mergeCell ref="BL5:BM5"/>
    <mergeCell ref="BN5:BO5"/>
    <mergeCell ref="BP5:BQ5"/>
    <mergeCell ref="BD5:BE5"/>
    <mergeCell ref="AT4:AY4"/>
    <mergeCell ref="AT5:AU5"/>
    <mergeCell ref="AV5:AW5"/>
    <mergeCell ref="AX5:AY5"/>
    <mergeCell ref="AZ4:BE4"/>
    <mergeCell ref="AZ5:BA5"/>
    <mergeCell ref="BB5:BC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NB3</cp:lastModifiedBy>
  <cp:lastPrinted>2022-09-15T07:45:16Z</cp:lastPrinted>
  <dcterms:created xsi:type="dcterms:W3CDTF">2021-09-14T05:34:35Z</dcterms:created>
  <dcterms:modified xsi:type="dcterms:W3CDTF">2024-03-02T08:20:05Z</dcterms:modified>
</cp:coreProperties>
</file>