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จัดสรร 67\รายงานคงเหลือ MMC  รายเดือน ปีงบ 67\"/>
    </mc:Choice>
  </mc:AlternateContent>
  <xr:revisionPtr revIDLastSave="0" documentId="13_ncr:1_{02F6DF37-0707-4A1F-93DE-8983D24CAE83}" xr6:coauthVersionLast="36" xr6:coauthVersionMax="36" xr10:uidLastSave="{00000000-0000-0000-0000-000000000000}"/>
  <bookViews>
    <workbookView xWindow="0" yWindow="0" windowWidth="23040" windowHeight="8772" activeTab="3" xr2:uid="{00000000-000D-0000-FFFF-FFFF00000000}"/>
  </bookViews>
  <sheets>
    <sheet name="ต.ค 66" sheetId="1" r:id="rId1"/>
    <sheet name="พ.ย 66" sheetId="2" r:id="rId2"/>
    <sheet name="ธ.ค 66" sheetId="3" r:id="rId3"/>
    <sheet name="ม.ค 67" sheetId="4" r:id="rId4"/>
  </sheets>
  <definedNames>
    <definedName name="_xlnm.Print_Area" localSheetId="0">'ต.ค 66'!$A$1:$J$38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4" l="1"/>
  <c r="G37" i="4"/>
  <c r="F37" i="4"/>
  <c r="E37" i="4"/>
  <c r="D37" i="4"/>
  <c r="C37" i="4"/>
  <c r="B37" i="4"/>
  <c r="I36" i="4"/>
  <c r="J36" i="4" s="1"/>
  <c r="K36" i="4" s="1"/>
  <c r="I35" i="4"/>
  <c r="J35" i="4" s="1"/>
  <c r="K35" i="4" s="1"/>
  <c r="I34" i="4"/>
  <c r="J34" i="4" s="1"/>
  <c r="K34" i="4" s="1"/>
  <c r="I33" i="4"/>
  <c r="J33" i="4" s="1"/>
  <c r="I32" i="4"/>
  <c r="J32" i="4" s="1"/>
  <c r="K32" i="4" s="1"/>
  <c r="I31" i="4"/>
  <c r="J31" i="4" s="1"/>
  <c r="I30" i="4"/>
  <c r="J30" i="4" s="1"/>
  <c r="K30" i="4" s="1"/>
  <c r="I29" i="4"/>
  <c r="J29" i="4" s="1"/>
  <c r="K29" i="4" s="1"/>
  <c r="I28" i="4"/>
  <c r="J28" i="4" s="1"/>
  <c r="K28" i="4" s="1"/>
  <c r="I27" i="4"/>
  <c r="J27" i="4" s="1"/>
  <c r="K27" i="4" s="1"/>
  <c r="I26" i="4"/>
  <c r="J26" i="4" s="1"/>
  <c r="K26" i="4" s="1"/>
  <c r="I25" i="4"/>
  <c r="J25" i="4" s="1"/>
  <c r="K25" i="4" s="1"/>
  <c r="I24" i="4"/>
  <c r="J24" i="4" s="1"/>
  <c r="K24" i="4" s="1"/>
  <c r="I23" i="4"/>
  <c r="J23" i="4" s="1"/>
  <c r="K23" i="4" s="1"/>
  <c r="I22" i="4"/>
  <c r="I21" i="4"/>
  <c r="I20" i="4"/>
  <c r="J20" i="4" s="1"/>
  <c r="K20" i="4" s="1"/>
  <c r="I19" i="4"/>
  <c r="J19" i="4" s="1"/>
  <c r="K19" i="4" s="1"/>
  <c r="I18" i="4"/>
  <c r="J18" i="4" s="1"/>
  <c r="I17" i="4"/>
  <c r="J17" i="4" s="1"/>
  <c r="I16" i="4"/>
  <c r="J16" i="4" s="1"/>
  <c r="K16" i="4" s="1"/>
  <c r="I15" i="4"/>
  <c r="J15" i="4" s="1"/>
  <c r="K15" i="4" s="1"/>
  <c r="I14" i="4"/>
  <c r="J14" i="4" s="1"/>
  <c r="K14" i="4" s="1"/>
  <c r="I13" i="4"/>
  <c r="J13" i="4" s="1"/>
  <c r="K13" i="4" s="1"/>
  <c r="I12" i="4"/>
  <c r="J12" i="4" s="1"/>
  <c r="K12" i="4" s="1"/>
  <c r="I11" i="4"/>
  <c r="J11" i="4" s="1"/>
  <c r="K11" i="4" s="1"/>
  <c r="I10" i="4"/>
  <c r="J10" i="4" s="1"/>
  <c r="K10" i="4" s="1"/>
  <c r="I9" i="4"/>
  <c r="J9" i="4" s="1"/>
  <c r="K9" i="4" s="1"/>
  <c r="I8" i="4"/>
  <c r="J8" i="4" s="1"/>
  <c r="K8" i="4" s="1"/>
  <c r="I37" i="4" l="1"/>
  <c r="J37" i="4" s="1"/>
  <c r="K37" i="4" s="1"/>
  <c r="H37" i="3"/>
  <c r="G37" i="3"/>
  <c r="F37" i="3"/>
  <c r="E37" i="3"/>
  <c r="D37" i="3"/>
  <c r="C37" i="3"/>
  <c r="B37" i="3"/>
  <c r="I36" i="3"/>
  <c r="J36" i="3" s="1"/>
  <c r="K36" i="3" s="1"/>
  <c r="I35" i="3"/>
  <c r="J35" i="3" s="1"/>
  <c r="K35" i="3" s="1"/>
  <c r="I34" i="3"/>
  <c r="J34" i="3" s="1"/>
  <c r="K34" i="3" s="1"/>
  <c r="I33" i="3"/>
  <c r="J33" i="3" s="1"/>
  <c r="I32" i="3"/>
  <c r="J32" i="3" s="1"/>
  <c r="K32" i="3" s="1"/>
  <c r="I31" i="3"/>
  <c r="J31" i="3" s="1"/>
  <c r="I30" i="3"/>
  <c r="J30" i="3" s="1"/>
  <c r="K30" i="3" s="1"/>
  <c r="I29" i="3"/>
  <c r="J29" i="3" s="1"/>
  <c r="K29" i="3" s="1"/>
  <c r="I28" i="3"/>
  <c r="J28" i="3" s="1"/>
  <c r="K28" i="3" s="1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I21" i="3"/>
  <c r="I20" i="3"/>
  <c r="J20" i="3" s="1"/>
  <c r="K20" i="3" s="1"/>
  <c r="I19" i="3"/>
  <c r="J19" i="3" s="1"/>
  <c r="K19" i="3" s="1"/>
  <c r="I18" i="3"/>
  <c r="J18" i="3" s="1"/>
  <c r="I17" i="3"/>
  <c r="J17" i="3" s="1"/>
  <c r="I16" i="3"/>
  <c r="J16" i="3" s="1"/>
  <c r="K16" i="3" s="1"/>
  <c r="I15" i="3"/>
  <c r="J15" i="3" s="1"/>
  <c r="K15" i="3" s="1"/>
  <c r="I14" i="3"/>
  <c r="J14" i="3" s="1"/>
  <c r="K14" i="3" s="1"/>
  <c r="I13" i="3"/>
  <c r="J13" i="3" s="1"/>
  <c r="K13" i="3" s="1"/>
  <c r="I12" i="3"/>
  <c r="J12" i="3" s="1"/>
  <c r="K12" i="3" s="1"/>
  <c r="I11" i="3"/>
  <c r="J11" i="3" s="1"/>
  <c r="K11" i="3" s="1"/>
  <c r="I10" i="3"/>
  <c r="J10" i="3" s="1"/>
  <c r="K10" i="3" s="1"/>
  <c r="I9" i="3"/>
  <c r="J9" i="3" s="1"/>
  <c r="K9" i="3" s="1"/>
  <c r="I8" i="3"/>
  <c r="J8" i="3" s="1"/>
  <c r="K8" i="3" s="1"/>
  <c r="I37" i="3" l="1"/>
  <c r="J37" i="3" s="1"/>
  <c r="K37" i="3" s="1"/>
  <c r="G37" i="2"/>
  <c r="H37" i="2"/>
  <c r="F37" i="2"/>
  <c r="E37" i="2"/>
  <c r="D37" i="2"/>
  <c r="C37" i="2"/>
  <c r="B37" i="2"/>
  <c r="I36" i="2"/>
  <c r="J36" i="2" s="1"/>
  <c r="K36" i="2" s="1"/>
  <c r="I35" i="2"/>
  <c r="J35" i="2" s="1"/>
  <c r="K35" i="2" s="1"/>
  <c r="I34" i="2"/>
  <c r="J34" i="2" s="1"/>
  <c r="K34" i="2" s="1"/>
  <c r="I33" i="2"/>
  <c r="J33" i="2" s="1"/>
  <c r="I32" i="2"/>
  <c r="J32" i="2" s="1"/>
  <c r="K32" i="2" s="1"/>
  <c r="I31" i="2"/>
  <c r="J31" i="2" s="1"/>
  <c r="I30" i="2"/>
  <c r="J30" i="2" s="1"/>
  <c r="K30" i="2" s="1"/>
  <c r="I29" i="2"/>
  <c r="J29" i="2" s="1"/>
  <c r="K29" i="2" s="1"/>
  <c r="I28" i="2"/>
  <c r="J28" i="2" s="1"/>
  <c r="K28" i="2" s="1"/>
  <c r="I27" i="2"/>
  <c r="J27" i="2" s="1"/>
  <c r="K27" i="2" s="1"/>
  <c r="I26" i="2"/>
  <c r="J26" i="2" s="1"/>
  <c r="K26" i="2" s="1"/>
  <c r="I25" i="2"/>
  <c r="J25" i="2" s="1"/>
  <c r="K25" i="2" s="1"/>
  <c r="I24" i="2"/>
  <c r="J24" i="2" s="1"/>
  <c r="K24" i="2" s="1"/>
  <c r="I23" i="2"/>
  <c r="J23" i="2" s="1"/>
  <c r="K23" i="2" s="1"/>
  <c r="I22" i="2"/>
  <c r="I21" i="2"/>
  <c r="I20" i="2"/>
  <c r="J20" i="2" s="1"/>
  <c r="K20" i="2" s="1"/>
  <c r="I19" i="2"/>
  <c r="J19" i="2" s="1"/>
  <c r="K19" i="2" s="1"/>
  <c r="I18" i="2"/>
  <c r="J18" i="2" s="1"/>
  <c r="I17" i="2"/>
  <c r="J17" i="2" s="1"/>
  <c r="I16" i="2"/>
  <c r="J16" i="2" s="1"/>
  <c r="K16" i="2" s="1"/>
  <c r="I15" i="2"/>
  <c r="J15" i="2" s="1"/>
  <c r="K15" i="2" s="1"/>
  <c r="I14" i="2"/>
  <c r="J14" i="2" s="1"/>
  <c r="K14" i="2" s="1"/>
  <c r="I13" i="2"/>
  <c r="J13" i="2" s="1"/>
  <c r="K13" i="2" s="1"/>
  <c r="I12" i="2"/>
  <c r="J12" i="2" s="1"/>
  <c r="K12" i="2" s="1"/>
  <c r="I11" i="2"/>
  <c r="J11" i="2" s="1"/>
  <c r="K11" i="2" s="1"/>
  <c r="I10" i="2"/>
  <c r="J10" i="2" s="1"/>
  <c r="K10" i="2" s="1"/>
  <c r="I9" i="2"/>
  <c r="J9" i="2" s="1"/>
  <c r="K9" i="2" s="1"/>
  <c r="I8" i="2"/>
  <c r="J8" i="2" s="1"/>
  <c r="K8" i="2" s="1"/>
  <c r="I37" i="2" l="1"/>
  <c r="J37" i="2" s="1"/>
  <c r="K37" i="2" s="1"/>
  <c r="I25" i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<sst xmlns="http://schemas.openxmlformats.org/spreadsheetml/2006/main" count="188" uniqueCount="47">
  <si>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</si>
  <si>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</si>
  <si>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</si>
  <si>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</si>
  <si>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</si>
  <si>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</si>
  <si>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</si>
  <si>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</si>
  <si>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</si>
  <si>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</si>
  <si>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</si>
  <si>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</si>
  <si>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</si>
  <si>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</si>
  <si>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</si>
  <si>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</si>
  <si>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</si>
  <si>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</si>
  <si>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</si>
  <si>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</si>
  <si>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</si>
  <si>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</si>
  <si>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</si>
  <si>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</si>
  <si>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</si>
  <si>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</si>
  <si>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</si>
  <si>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</si>
  <si>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</si>
  <si>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</si>
  <si>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</si>
  <si>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</si>
  <si>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</si>
  <si>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</si>
  <si>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</si>
  <si>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</si>
  <si>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</si>
  <si>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</si>
  <si>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</si>
  <si>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</si>
  <si>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</si>
  <si>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</si>
  <si>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</si>
  <si>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พ.ย  2566 หน่วยงานยังไม่มียอดที่ได้รับจัดสรรจากคณะฯ เนื่องจากยังไม่มีการประชุมคณะกรรมการฯ</t>
    </r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</si>
  <si>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ธ.ค 2566 </t>
    </r>
  </si>
  <si>
    <t>งานสื่อสารองค์กรและหน่วยโสตทัศนศึกษา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</si>
  <si>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ม.ค 2567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</si>
</sst>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5" name="Arrow: Down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6" name="Rectangle: Rounded Corners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7" name="Arrow: Down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774016" y="11137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56122" y="102948"/>
          <a:ext cx="10642889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74191" y="11156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A2CAF11-CD39-4148-B49C-82990432907B}"/>
            </a:ext>
          </a:extLst>
        </xdr:cNvPr>
        <xdr:cNvSpPr/>
      </xdr:nvSpPr>
      <xdr:spPr>
        <a:xfrm>
          <a:off x="3404446" y="1075690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5806F45-ABF0-431E-83D2-3ABBEFCBC938}"/>
            </a:ext>
          </a:extLst>
        </xdr:cNvPr>
        <xdr:cNvSpPr/>
      </xdr:nvSpPr>
      <xdr:spPr>
        <a:xfrm>
          <a:off x="1856122" y="102948"/>
          <a:ext cx="9456074" cy="965200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23A02E0A-9E31-4524-8E32-17CCEAA7EF25}"/>
            </a:ext>
          </a:extLst>
        </xdr:cNvPr>
        <xdr:cNvSpPr/>
      </xdr:nvSpPr>
      <xdr:spPr>
        <a:xfrm>
          <a:off x="4661746" y="10775950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zoomScale="90" zoomScaleNormal="90" workbookViewId="0">
      <pane ySplit="7" topLeftCell="A32" activePane="bottomLeft" state="frozen"/>
      <selection pane="bottomLeft" activeCell="E10" sqref="E10"/>
    </sheetView>
  </sheetViews>
  <sheetFormatPr defaultColWidth="8.88671875" defaultRowHeight="21"/>
  <cols>
    <col min="1" max="1" width="31.88671875" style="5" customWidth="1"/>
    <col min="2" max="2" width="16.88671875" style="1" customWidth="1"/>
    <col min="3" max="3" width="18.88671875" style="1" customWidth="1"/>
    <col min="4" max="5" width="17.6640625" style="1" customWidth="1"/>
    <col min="6" max="6" width="16.44140625" style="2" customWidth="1"/>
    <col min="7" max="7" width="19.44140625" style="2" customWidth="1"/>
    <col min="8" max="8" width="16.44140625" style="2" customWidth="1"/>
    <col min="9" max="9" width="20.44140625" style="27" customWidth="1"/>
    <col min="10" max="10" width="17" style="20" hidden="1" customWidth="1"/>
    <col min="11" max="11" width="8.44140625" style="1" hidden="1" customWidth="1"/>
    <col min="12" max="12" width="14.88671875" style="1" bestFit="1" customWidth="1"/>
    <col min="13" max="16384" width="8.88671875" style="1"/>
  </cols>
  <sheetData>
    <row r="1" spans="1:12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3"/>
      <c r="B5" s="3"/>
      <c r="C5" s="3"/>
      <c r="D5" s="3"/>
      <c r="E5" s="3"/>
      <c r="F5" s="3"/>
      <c r="G5" s="3"/>
      <c r="H5" s="3"/>
      <c r="I5" s="3"/>
    </row>
    <row r="6" spans="1:12" ht="24.6">
      <c r="A6" s="45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46" t="s">
        <v>41</v>
      </c>
      <c r="G6" s="46"/>
      <c r="H6" s="46"/>
      <c r="I6" s="46"/>
      <c r="J6" s="46"/>
    </row>
    <row r="7" spans="1:12" ht="73.8">
      <c r="A7" s="45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.6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.6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.6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9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.6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.6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.6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.6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.6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9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.6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.6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.6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.6" hidden="1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.6" hidden="1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49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.6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.6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.6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.6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.6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.6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.6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.6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.6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.6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.6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.6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.6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1195</v>
      </c>
      <c r="H36" s="39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.6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>
      <c r="A38" s="44" t="s">
        <v>40</v>
      </c>
      <c r="B38" s="44"/>
      <c r="J38" s="22"/>
      <c r="K38" s="4"/>
    </row>
    <row r="40" spans="1:11">
      <c r="A40" s="1"/>
      <c r="F40" s="1"/>
      <c r="G40" s="1"/>
      <c r="H40" s="1"/>
      <c r="I40" s="22"/>
      <c r="J40" s="1"/>
    </row>
    <row r="41" spans="1:11">
      <c r="A41" s="1"/>
      <c r="F41" s="1"/>
      <c r="G41" s="4"/>
      <c r="H41" s="1"/>
      <c r="I41" s="20"/>
      <c r="J41" s="1"/>
    </row>
    <row r="42" spans="1:11">
      <c r="A42" s="1"/>
      <c r="F42" s="1"/>
      <c r="G42" s="1"/>
      <c r="H42" s="1"/>
      <c r="I42" s="20"/>
      <c r="J42" s="1"/>
    </row>
    <row r="43" spans="1:11">
      <c r="A43" s="1"/>
      <c r="F43" s="1"/>
      <c r="G43" s="1"/>
      <c r="H43" s="1"/>
      <c r="I43" s="20"/>
      <c r="J43" s="1"/>
    </row>
    <row r="44" spans="1:11">
      <c r="A44" s="1"/>
      <c r="F44" s="1"/>
      <c r="G44" s="1"/>
      <c r="H44" s="1"/>
      <c r="I44" s="20"/>
      <c r="J44" s="1"/>
    </row>
    <row r="45" spans="1:11">
      <c r="A45" s="1"/>
      <c r="F45" s="1"/>
      <c r="G45" s="1"/>
      <c r="H45" s="1"/>
      <c r="I45" s="20"/>
      <c r="J45" s="1"/>
    </row>
    <row r="46" spans="1:11">
      <c r="A46" s="1"/>
      <c r="F46" s="1"/>
      <c r="G46" s="1"/>
      <c r="H46" s="1"/>
      <c r="I46" s="20"/>
      <c r="J46" s="1"/>
    </row>
    <row r="47" spans="1:11">
      <c r="A47" s="1"/>
      <c r="F47" s="1"/>
      <c r="G47" s="1"/>
      <c r="H47" s="1"/>
      <c r="I47" s="20"/>
      <c r="J47" s="1"/>
    </row>
    <row r="48" spans="1:11">
      <c r="A48" s="1"/>
      <c r="F48" s="1"/>
      <c r="G48" s="1"/>
      <c r="H48" s="1"/>
      <c r="I48" s="20"/>
      <c r="J48" s="1"/>
    </row>
    <row r="49" spans="1:10">
      <c r="A49" s="1"/>
      <c r="F49" s="1"/>
      <c r="G49" s="1"/>
      <c r="H49" s="1"/>
      <c r="I49" s="20"/>
      <c r="J49" s="1"/>
    </row>
    <row r="50" spans="1:10">
      <c r="A50" s="1"/>
      <c r="F50" s="1"/>
      <c r="G50" s="1"/>
      <c r="H50" s="1"/>
      <c r="I50" s="20"/>
      <c r="J50" s="1"/>
    </row>
    <row r="51" spans="1:10">
      <c r="A51" s="1"/>
      <c r="F51" s="1"/>
      <c r="G51" s="1"/>
      <c r="H51" s="1"/>
      <c r="I51" s="20"/>
      <c r="J51" s="1"/>
    </row>
    <row r="52" spans="1:10">
      <c r="A52" s="1"/>
      <c r="F52" s="1"/>
      <c r="G52" s="1"/>
      <c r="H52" s="1"/>
      <c r="I52" s="20"/>
      <c r="J52" s="1"/>
    </row>
    <row r="53" spans="1:10">
      <c r="A53" s="1"/>
      <c r="F53" s="1"/>
      <c r="G53" s="1"/>
      <c r="H53" s="1"/>
      <c r="I53" s="20"/>
      <c r="J53" s="1"/>
    </row>
    <row r="54" spans="1:10">
      <c r="A54" s="1"/>
      <c r="F54" s="1"/>
      <c r="G54" s="1"/>
      <c r="H54" s="1"/>
      <c r="I54" s="20"/>
      <c r="J54" s="1"/>
    </row>
    <row r="55" spans="1:10">
      <c r="A55" s="1"/>
      <c r="F55" s="1"/>
      <c r="G55" s="1"/>
      <c r="H55" s="1"/>
      <c r="I55" s="20"/>
      <c r="J55" s="1"/>
    </row>
    <row r="56" spans="1:10">
      <c r="A56" s="1"/>
      <c r="F56" s="1"/>
      <c r="G56" s="1"/>
      <c r="H56" s="1"/>
      <c r="I56" s="20"/>
      <c r="J56" s="1"/>
    </row>
    <row r="57" spans="1:10">
      <c r="A57" s="1"/>
      <c r="F57" s="1"/>
      <c r="G57" s="1"/>
      <c r="H57" s="1"/>
      <c r="I57" s="20"/>
      <c r="J57" s="1"/>
    </row>
    <row r="58" spans="1:10">
      <c r="I58" s="20"/>
      <c r="J58" s="1"/>
    </row>
    <row r="59" spans="1:10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9"/>
  <sheetViews>
    <sheetView topLeftCell="A32" workbookViewId="0">
      <selection activeCell="E10" sqref="E10"/>
    </sheetView>
  </sheetViews>
  <sheetFormatPr defaultColWidth="8.88671875" defaultRowHeight="21"/>
  <cols>
    <col min="1" max="1" width="31.88671875" style="5" customWidth="1"/>
    <col min="2" max="2" width="16.88671875" style="1" customWidth="1"/>
    <col min="3" max="3" width="18.88671875" style="1" customWidth="1"/>
    <col min="4" max="5" width="17.6640625" style="1" customWidth="1"/>
    <col min="6" max="6" width="16.44140625" style="2" customWidth="1"/>
    <col min="7" max="7" width="19.44140625" style="2" customWidth="1"/>
    <col min="8" max="8" width="16.44140625" style="2" customWidth="1"/>
    <col min="9" max="9" width="20.44140625" style="27" customWidth="1"/>
    <col min="10" max="10" width="17" style="20" hidden="1" customWidth="1"/>
    <col min="11" max="11" width="8.44140625" style="1" hidden="1" customWidth="1"/>
    <col min="12" max="12" width="14.88671875" style="1" bestFit="1" customWidth="1"/>
    <col min="13" max="16384" width="8.88671875" style="1"/>
  </cols>
  <sheetData>
    <row r="1" spans="1:12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3"/>
      <c r="B5" s="3"/>
      <c r="C5" s="3"/>
      <c r="D5" s="3"/>
      <c r="E5" s="3"/>
      <c r="F5" s="3"/>
      <c r="G5" s="3"/>
      <c r="H5" s="3"/>
      <c r="I5" s="3"/>
    </row>
    <row r="6" spans="1:12" ht="24.6">
      <c r="A6" s="45" t="s">
        <v>0</v>
      </c>
      <c r="B6" s="37" t="s">
        <v>1</v>
      </c>
      <c r="C6" s="37" t="s">
        <v>2</v>
      </c>
      <c r="D6" s="37" t="s">
        <v>3</v>
      </c>
      <c r="E6" s="37" t="s">
        <v>39</v>
      </c>
      <c r="F6" s="46" t="s">
        <v>41</v>
      </c>
      <c r="G6" s="46"/>
      <c r="H6" s="46"/>
      <c r="I6" s="46"/>
      <c r="J6" s="46"/>
    </row>
    <row r="7" spans="1:12" ht="73.8">
      <c r="A7" s="45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36" t="s">
        <v>38</v>
      </c>
      <c r="H7" s="7" t="s">
        <v>23</v>
      </c>
      <c r="I7" s="9" t="s">
        <v>25</v>
      </c>
      <c r="J7" s="23" t="s">
        <v>37</v>
      </c>
    </row>
    <row r="8" spans="1:12" ht="24.6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2510244.0799999996</v>
      </c>
      <c r="H8" s="13">
        <v>129397.1</v>
      </c>
      <c r="I8" s="31">
        <f>+F8-G8-H8</f>
        <v>-2639641.1799999997</v>
      </c>
      <c r="J8" s="32" t="e">
        <f>+I8*100/F8</f>
        <v>#DIV/0!</v>
      </c>
      <c r="K8" s="4" t="e">
        <f>100-J8</f>
        <v>#DIV/0!</v>
      </c>
      <c r="L8" s="4"/>
    </row>
    <row r="9" spans="1:12" ht="24.6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937959.44</v>
      </c>
      <c r="H9" s="13">
        <v>182017.9</v>
      </c>
      <c r="I9" s="31">
        <f t="shared" ref="I9:I35" si="0">+F9-G9-H9</f>
        <v>-1119977.3399999999</v>
      </c>
      <c r="J9" s="32" t="e">
        <f>+I9*100/F9</f>
        <v>#DIV/0!</v>
      </c>
      <c r="K9" s="4" t="e">
        <f t="shared" ref="K9:K15" si="1">100-J9</f>
        <v>#DIV/0!</v>
      </c>
    </row>
    <row r="10" spans="1:12" ht="24.6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553159.41999999993</v>
      </c>
      <c r="H10" s="13">
        <v>255493.68</v>
      </c>
      <c r="I10" s="33">
        <f t="shared" si="0"/>
        <v>-808653.09999999986</v>
      </c>
      <c r="J10" s="34" t="e">
        <f>+I10*100/F10</f>
        <v>#DIV/0!</v>
      </c>
      <c r="K10" s="4" t="e">
        <f t="shared" si="1"/>
        <v>#DIV/0!</v>
      </c>
    </row>
    <row r="11" spans="1:12" s="20" customFormat="1" ht="49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0</v>
      </c>
      <c r="H11" s="18">
        <v>8051.0499999999993</v>
      </c>
      <c r="I11" s="31">
        <f t="shared" si="0"/>
        <v>-8051.0499999999993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.6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/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.6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.6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.6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/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.6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6666.1</v>
      </c>
      <c r="H16" s="13">
        <v>0</v>
      </c>
      <c r="I16" s="31">
        <f t="shared" si="0"/>
        <v>-6666.1</v>
      </c>
      <c r="J16" s="32" t="e">
        <f t="shared" si="2"/>
        <v>#DIV/0!</v>
      </c>
      <c r="K16" s="4" t="e">
        <f>100-J16</f>
        <v>#DIV/0!</v>
      </c>
    </row>
    <row r="17" spans="1:11" s="20" customFormat="1" ht="49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>
        <v>156</v>
      </c>
      <c r="I17" s="31">
        <f t="shared" si="0"/>
        <v>-156</v>
      </c>
      <c r="J17" s="32" t="e">
        <f t="shared" si="2"/>
        <v>#DIV/0!</v>
      </c>
      <c r="K17" s="4"/>
    </row>
    <row r="18" spans="1:11" ht="24.6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.6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75426</v>
      </c>
      <c r="H19" s="13">
        <v>5500</v>
      </c>
      <c r="I19" s="31">
        <f t="shared" si="0"/>
        <v>-80926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.6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.6" hidden="1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.6" hidden="1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49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2120</v>
      </c>
      <c r="H23" s="18">
        <v>10680</v>
      </c>
      <c r="I23" s="31">
        <f t="shared" si="0"/>
        <v>-12800</v>
      </c>
      <c r="J23" s="32" t="e">
        <f t="shared" si="2"/>
        <v>#DIV/0!</v>
      </c>
      <c r="K23" s="4" t="e">
        <f t="shared" si="3"/>
        <v>#DIV/0!</v>
      </c>
    </row>
    <row r="24" spans="1:11" ht="24.6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/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.6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12765</v>
      </c>
      <c r="H25" s="13">
        <v>515</v>
      </c>
      <c r="I25" s="31">
        <f t="shared" si="0"/>
        <v>-13280</v>
      </c>
      <c r="J25" s="32">
        <f>+I25*100/G25</f>
        <v>-104.03446925186056</v>
      </c>
      <c r="K25" s="4">
        <f t="shared" si="3"/>
        <v>204.03446925186057</v>
      </c>
    </row>
    <row r="26" spans="1:11" ht="24.6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21500</v>
      </c>
      <c r="H26" s="13">
        <v>4180</v>
      </c>
      <c r="I26" s="31">
        <f t="shared" si="0"/>
        <v>-25680</v>
      </c>
      <c r="J26" s="32">
        <f>+I26*100/G26</f>
        <v>-119.44186046511628</v>
      </c>
      <c r="K26" s="4">
        <f t="shared" si="3"/>
        <v>219.44186046511629</v>
      </c>
    </row>
    <row r="27" spans="1:11" ht="24.6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/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.6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16130</v>
      </c>
      <c r="H28" s="13">
        <v>0</v>
      </c>
      <c r="I28" s="31">
        <f t="shared" si="0"/>
        <v>-16130</v>
      </c>
      <c r="J28" s="32" t="e">
        <f t="shared" si="2"/>
        <v>#DIV/0!</v>
      </c>
      <c r="K28" s="25" t="e">
        <f t="shared" si="3"/>
        <v>#DIV/0!</v>
      </c>
    </row>
    <row r="29" spans="1:11" ht="24.6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/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.6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0</v>
      </c>
      <c r="H30" s="13">
        <v>49739.98</v>
      </c>
      <c r="I30" s="31">
        <f t="shared" si="0"/>
        <v>-49739.98</v>
      </c>
      <c r="J30" s="32" t="e">
        <f t="shared" si="2"/>
        <v>#DIV/0!</v>
      </c>
      <c r="K30" s="4" t="e">
        <f t="shared" si="3"/>
        <v>#DIV/0!</v>
      </c>
    </row>
    <row r="31" spans="1:11" ht="24.6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/>
      <c r="H31" s="13"/>
      <c r="I31" s="31">
        <f t="shared" si="0"/>
        <v>0</v>
      </c>
      <c r="J31" s="32" t="e">
        <f t="shared" si="2"/>
        <v>#DIV/0!</v>
      </c>
      <c r="K31" s="4"/>
    </row>
    <row r="32" spans="1:11" ht="24.6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/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.6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/>
      <c r="H33" s="13"/>
      <c r="I33" s="31">
        <f t="shared" si="0"/>
        <v>0</v>
      </c>
      <c r="J33" s="32" t="e">
        <f t="shared" si="2"/>
        <v>#DIV/0!</v>
      </c>
      <c r="K33" s="4"/>
    </row>
    <row r="34" spans="1:11" ht="24.6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406115.80000000005</v>
      </c>
      <c r="H34" s="13">
        <v>50983.28</v>
      </c>
      <c r="I34" s="31">
        <f>+F34-G34-H34</f>
        <v>-457099.08000000007</v>
      </c>
      <c r="J34" s="32" t="e">
        <f>+I34*100/F34</f>
        <v>#DIV/0!</v>
      </c>
      <c r="K34" s="4" t="e">
        <f t="shared" si="3"/>
        <v>#DIV/0!</v>
      </c>
    </row>
    <row r="35" spans="1:11" ht="24.6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/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.6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8">
        <v>3360</v>
      </c>
      <c r="H36" s="39">
        <v>4545</v>
      </c>
      <c r="I36" s="31">
        <f>+F36-H36-G36</f>
        <v>-7905</v>
      </c>
      <c r="J36" s="32" t="e">
        <f>+I36*100/F36</f>
        <v>#DIV/0!</v>
      </c>
      <c r="K36" s="4" t="e">
        <f t="shared" si="3"/>
        <v>#DIV/0!</v>
      </c>
    </row>
    <row r="37" spans="1:11" ht="24.6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>SUM(G8:G36)</f>
        <v>4545445.84</v>
      </c>
      <c r="H37" s="16">
        <f t="shared" si="4"/>
        <v>701258.99</v>
      </c>
      <c r="I37" s="28">
        <f>+F37-G37-H37</f>
        <v>-5246704.83</v>
      </c>
      <c r="J37" s="24" t="e">
        <f>+I37*100/F37</f>
        <v>#DIV/0!</v>
      </c>
      <c r="K37" s="4" t="e">
        <f>100-J37</f>
        <v>#DIV/0!</v>
      </c>
    </row>
    <row r="38" spans="1:11" ht="42" customHeight="1">
      <c r="A38" s="44" t="s">
        <v>43</v>
      </c>
      <c r="B38" s="44"/>
      <c r="J38" s="22"/>
      <c r="K38" s="4"/>
    </row>
    <row r="40" spans="1:11">
      <c r="A40" s="1"/>
      <c r="F40" s="1"/>
      <c r="G40" s="1"/>
      <c r="H40" s="1"/>
      <c r="I40" s="22"/>
      <c r="J40" s="1"/>
    </row>
    <row r="41" spans="1:11">
      <c r="A41" s="1"/>
      <c r="F41" s="1"/>
      <c r="G41" s="4"/>
      <c r="H41" s="1"/>
      <c r="I41" s="20"/>
      <c r="J41" s="1"/>
    </row>
    <row r="42" spans="1:11">
      <c r="A42" s="1"/>
      <c r="F42" s="1"/>
      <c r="G42" s="1"/>
      <c r="H42" s="1"/>
      <c r="I42" s="20"/>
      <c r="J42" s="1"/>
    </row>
    <row r="43" spans="1:11">
      <c r="A43" s="1"/>
      <c r="F43" s="1"/>
      <c r="G43" s="1"/>
      <c r="H43" s="1"/>
      <c r="I43" s="20"/>
      <c r="J43" s="1"/>
    </row>
    <row r="44" spans="1:11">
      <c r="A44" s="1"/>
      <c r="F44" s="1"/>
      <c r="G44" s="1"/>
      <c r="H44" s="1"/>
      <c r="I44" s="20"/>
      <c r="J44" s="1"/>
    </row>
    <row r="45" spans="1:11">
      <c r="A45" s="1"/>
      <c r="F45" s="1"/>
      <c r="G45" s="1"/>
      <c r="H45" s="1"/>
      <c r="I45" s="20"/>
      <c r="J45" s="1"/>
    </row>
    <row r="46" spans="1:11">
      <c r="A46" s="1"/>
      <c r="F46" s="1"/>
      <c r="G46" s="1"/>
      <c r="H46" s="1"/>
      <c r="I46" s="20"/>
      <c r="J46" s="1"/>
    </row>
    <row r="47" spans="1:11">
      <c r="A47" s="1"/>
      <c r="F47" s="1"/>
      <c r="G47" s="1"/>
      <c r="H47" s="1"/>
      <c r="I47" s="20"/>
      <c r="J47" s="1"/>
    </row>
    <row r="48" spans="1:11">
      <c r="A48" s="1"/>
      <c r="F48" s="1"/>
      <c r="G48" s="1"/>
      <c r="H48" s="1"/>
      <c r="I48" s="20"/>
      <c r="J48" s="1"/>
    </row>
    <row r="49" spans="1:10">
      <c r="A49" s="1"/>
      <c r="F49" s="1"/>
      <c r="G49" s="1"/>
      <c r="H49" s="1"/>
      <c r="I49" s="20"/>
      <c r="J49" s="1"/>
    </row>
    <row r="50" spans="1:10">
      <c r="A50" s="1"/>
      <c r="F50" s="1"/>
      <c r="G50" s="1"/>
      <c r="H50" s="1"/>
      <c r="I50" s="20"/>
      <c r="J50" s="1"/>
    </row>
    <row r="51" spans="1:10">
      <c r="A51" s="1"/>
      <c r="F51" s="1"/>
      <c r="G51" s="1"/>
      <c r="H51" s="1"/>
      <c r="I51" s="20"/>
      <c r="J51" s="1"/>
    </row>
    <row r="52" spans="1:10">
      <c r="A52" s="1"/>
      <c r="F52" s="1"/>
      <c r="G52" s="1"/>
      <c r="H52" s="1"/>
      <c r="I52" s="20"/>
      <c r="J52" s="1"/>
    </row>
    <row r="53" spans="1:10">
      <c r="A53" s="1"/>
      <c r="F53" s="1"/>
      <c r="G53" s="1"/>
      <c r="H53" s="1"/>
      <c r="I53" s="20"/>
      <c r="J53" s="1"/>
    </row>
    <row r="54" spans="1:10">
      <c r="A54" s="1"/>
      <c r="F54" s="1"/>
      <c r="G54" s="1"/>
      <c r="H54" s="1"/>
      <c r="I54" s="20"/>
      <c r="J54" s="1"/>
    </row>
    <row r="55" spans="1:10">
      <c r="A55" s="1"/>
      <c r="F55" s="1"/>
      <c r="G55" s="1"/>
      <c r="H55" s="1"/>
      <c r="I55" s="20"/>
      <c r="J55" s="1"/>
    </row>
    <row r="56" spans="1:10">
      <c r="A56" s="1"/>
      <c r="F56" s="1"/>
      <c r="G56" s="1"/>
      <c r="H56" s="1"/>
      <c r="I56" s="20"/>
      <c r="J56" s="1"/>
    </row>
    <row r="57" spans="1:10">
      <c r="A57" s="1"/>
      <c r="F57" s="1"/>
      <c r="G57" s="1"/>
      <c r="H57" s="1"/>
      <c r="I57" s="20"/>
      <c r="J57" s="1"/>
    </row>
    <row r="58" spans="1:10">
      <c r="I58" s="20"/>
      <c r="J58" s="1"/>
    </row>
    <row r="59" spans="1:10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9"/>
  <sheetViews>
    <sheetView topLeftCell="A26" workbookViewId="0">
      <selection activeCell="E10" sqref="E10"/>
    </sheetView>
  </sheetViews>
  <sheetFormatPr defaultColWidth="8.88671875" defaultRowHeight="21"/>
  <cols>
    <col min="1" max="1" width="31.88671875" style="5" customWidth="1"/>
    <col min="2" max="2" width="16.88671875" style="1" customWidth="1"/>
    <col min="3" max="3" width="18.88671875" style="1" customWidth="1"/>
    <col min="4" max="5" width="17.6640625" style="1" customWidth="1"/>
    <col min="6" max="6" width="16.44140625" style="2" customWidth="1"/>
    <col min="7" max="7" width="19.44140625" style="2" customWidth="1"/>
    <col min="8" max="8" width="16.44140625" style="2" customWidth="1"/>
    <col min="9" max="9" width="20.44140625" style="27" customWidth="1"/>
    <col min="10" max="10" width="17" style="20" hidden="1" customWidth="1"/>
    <col min="11" max="11" width="8.44140625" style="1" hidden="1" customWidth="1"/>
    <col min="12" max="12" width="14.88671875" style="1" bestFit="1" customWidth="1"/>
    <col min="13" max="16384" width="8.88671875" style="1"/>
  </cols>
  <sheetData>
    <row r="1" spans="1:12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3"/>
      <c r="B5" s="3"/>
      <c r="C5" s="3"/>
      <c r="D5" s="3"/>
      <c r="E5" s="3"/>
      <c r="F5" s="3"/>
      <c r="G5" s="3"/>
      <c r="H5" s="3"/>
      <c r="I5" s="3"/>
    </row>
    <row r="6" spans="1:12" ht="24.6">
      <c r="A6" s="45" t="s">
        <v>0</v>
      </c>
      <c r="B6" s="41" t="s">
        <v>1</v>
      </c>
      <c r="C6" s="41" t="s">
        <v>2</v>
      </c>
      <c r="D6" s="41" t="s">
        <v>3</v>
      </c>
      <c r="E6" s="41" t="s">
        <v>39</v>
      </c>
      <c r="F6" s="46" t="s">
        <v>41</v>
      </c>
      <c r="G6" s="46"/>
      <c r="H6" s="46"/>
      <c r="I6" s="46"/>
      <c r="J6" s="46"/>
    </row>
    <row r="7" spans="1:12" ht="73.8">
      <c r="A7" s="45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0" t="s">
        <v>38</v>
      </c>
      <c r="H7" s="7" t="s">
        <v>23</v>
      </c>
      <c r="I7" s="9" t="s">
        <v>25</v>
      </c>
      <c r="J7" s="23" t="s">
        <v>37</v>
      </c>
    </row>
    <row r="8" spans="1:12" ht="24.6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5180721.5999999996</v>
      </c>
      <c r="H8" s="13">
        <v>312415.69999999995</v>
      </c>
      <c r="I8" s="31">
        <f>+F8-G8-H8</f>
        <v>19990162.699999999</v>
      </c>
      <c r="J8" s="32">
        <f>+I8*100/F8</f>
        <v>78.444168141488746</v>
      </c>
      <c r="K8" s="4">
        <f>100-J8</f>
        <v>21.555831858511254</v>
      </c>
      <c r="L8" s="4"/>
    </row>
    <row r="9" spans="1:12" ht="24.6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1186084.05</v>
      </c>
      <c r="H9" s="13">
        <v>576706.77999999991</v>
      </c>
      <c r="I9" s="31">
        <f t="shared" ref="I9:I35" si="0">+F9-G9-H9</f>
        <v>8137209.169999999</v>
      </c>
      <c r="J9" s="32">
        <f>+I9*100/F9</f>
        <v>82.194032020202002</v>
      </c>
      <c r="K9" s="4">
        <f t="shared" ref="K9:K15" si="1">100-J9</f>
        <v>17.805967979797998</v>
      </c>
    </row>
    <row r="10" spans="1:12" ht="24.6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635449.81000000006</v>
      </c>
      <c r="H10" s="13">
        <v>620422.77</v>
      </c>
      <c r="I10" s="33">
        <f t="shared" si="0"/>
        <v>3244127.42</v>
      </c>
      <c r="J10" s="34">
        <f>+I10*100/F10</f>
        <v>72.091720444444448</v>
      </c>
      <c r="K10" s="4">
        <f t="shared" si="1"/>
        <v>27.908279555555552</v>
      </c>
    </row>
    <row r="11" spans="1:12" s="20" customFormat="1" ht="49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10021.4</v>
      </c>
      <c r="I11" s="31">
        <f t="shared" si="0"/>
        <v>239978.6</v>
      </c>
      <c r="J11" s="32">
        <f t="shared" ref="J11:J33" si="2">+I11*100/F11</f>
        <v>95.991439999999997</v>
      </c>
      <c r="K11" s="22">
        <f t="shared" si="1"/>
        <v>4.0085600000000028</v>
      </c>
    </row>
    <row r="12" spans="1:12" ht="24.6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.6" hidden="1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.6" hidden="1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.6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.6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5243</v>
      </c>
      <c r="H16" s="13">
        <v>6666.1</v>
      </c>
      <c r="I16" s="31">
        <f t="shared" si="0"/>
        <v>288090.90000000002</v>
      </c>
      <c r="J16" s="32">
        <f t="shared" si="2"/>
        <v>96.030300000000011</v>
      </c>
      <c r="K16" s="4">
        <f>100-J16</f>
        <v>3.9696999999999889</v>
      </c>
    </row>
    <row r="17" spans="1:11" s="20" customFormat="1" ht="49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.6" hidden="1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.6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210836</v>
      </c>
      <c r="H19" s="13">
        <v>5500</v>
      </c>
      <c r="I19" s="31">
        <f t="shared" si="0"/>
        <v>1033924</v>
      </c>
      <c r="J19" s="32">
        <f t="shared" si="2"/>
        <v>82.69671908243086</v>
      </c>
      <c r="K19" s="4">
        <f t="shared" ref="K19:K36" si="3">100-J19</f>
        <v>17.30328091756914</v>
      </c>
    </row>
    <row r="20" spans="1:11" ht="24.6" hidden="1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.6" hidden="1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.6" hidden="1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49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165000</v>
      </c>
      <c r="G23" s="13">
        <v>2000</v>
      </c>
      <c r="H23" s="18">
        <v>10800</v>
      </c>
      <c r="I23" s="31">
        <f t="shared" si="0"/>
        <v>152200</v>
      </c>
      <c r="J23" s="32">
        <f t="shared" si="2"/>
        <v>92.242424242424249</v>
      </c>
      <c r="K23" s="4">
        <f t="shared" si="3"/>
        <v>7.7575757575757507</v>
      </c>
    </row>
    <row r="24" spans="1:11" ht="24.6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.6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12250</v>
      </c>
      <c r="H25" s="13">
        <v>1030</v>
      </c>
      <c r="I25" s="31">
        <f t="shared" si="0"/>
        <v>2720</v>
      </c>
      <c r="J25" s="32">
        <f>+I25*100/G25</f>
        <v>22.204081632653061</v>
      </c>
      <c r="K25" s="4">
        <f t="shared" si="3"/>
        <v>77.795918367346943</v>
      </c>
    </row>
    <row r="26" spans="1:11" ht="24.6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21500</v>
      </c>
      <c r="H26" s="13">
        <v>4180</v>
      </c>
      <c r="I26" s="31">
        <f t="shared" si="0"/>
        <v>61320</v>
      </c>
      <c r="J26" s="32">
        <f>+I26*100/G26</f>
        <v>285.2093023255814</v>
      </c>
      <c r="K26" s="4">
        <f t="shared" si="3"/>
        <v>-185.2093023255814</v>
      </c>
    </row>
    <row r="27" spans="1:11" ht="24.6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.6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ht="49.2">
      <c r="A29" s="10" t="s">
        <v>45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200000</v>
      </c>
      <c r="G29" s="13">
        <v>0</v>
      </c>
      <c r="H29" s="13">
        <v>49739.98</v>
      </c>
      <c r="I29" s="31">
        <f t="shared" si="0"/>
        <v>150260.01999999999</v>
      </c>
      <c r="J29" s="32">
        <f t="shared" si="2"/>
        <v>75.130009999999984</v>
      </c>
      <c r="K29" s="4">
        <f t="shared" si="3"/>
        <v>24.869990000000016</v>
      </c>
    </row>
    <row r="30" spans="1:11" ht="24.6" hidden="1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.6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.6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.6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.6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281917.35000000003</v>
      </c>
      <c r="H34" s="13">
        <v>116606.73</v>
      </c>
      <c r="I34" s="31">
        <f>+F34-G34-H34</f>
        <v>301475.92</v>
      </c>
      <c r="J34" s="32">
        <f>+I34*100/F34</f>
        <v>43.067988571428572</v>
      </c>
      <c r="K34" s="4">
        <f t="shared" si="3"/>
        <v>56.932011428571428</v>
      </c>
    </row>
    <row r="35" spans="1:11" ht="24.6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/>
      <c r="H35" s="13"/>
      <c r="I35" s="19">
        <f t="shared" si="0"/>
        <v>136620</v>
      </c>
      <c r="J35" s="30">
        <f>+I35*100/F35</f>
        <v>100</v>
      </c>
      <c r="K35" s="4">
        <f t="shared" si="3"/>
        <v>0</v>
      </c>
    </row>
    <row r="36" spans="1:11" ht="24.6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7260</v>
      </c>
      <c r="H36" s="39">
        <v>5505</v>
      </c>
      <c r="I36" s="31">
        <f>+F36-H36-G36</f>
        <v>187235</v>
      </c>
      <c r="J36" s="32">
        <f>+I36*100/F36</f>
        <v>93.617500000000007</v>
      </c>
      <c r="K36" s="4">
        <f t="shared" si="3"/>
        <v>6.3824999999999932</v>
      </c>
    </row>
    <row r="37" spans="1:11" ht="24.6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7543261.8099999987</v>
      </c>
      <c r="H37" s="16">
        <f t="shared" si="4"/>
        <v>1735880.46</v>
      </c>
      <c r="I37" s="28">
        <f>+F37-G37-H37</f>
        <v>34204157.729999997</v>
      </c>
      <c r="J37" s="24">
        <f>+I37*100/F37</f>
        <v>78.660446033304723</v>
      </c>
      <c r="K37" s="4">
        <f>100-J37</f>
        <v>21.339553966695277</v>
      </c>
    </row>
    <row r="38" spans="1:11" ht="42" customHeight="1">
      <c r="A38" s="44" t="s">
        <v>44</v>
      </c>
      <c r="B38" s="44"/>
      <c r="J38" s="22"/>
      <c r="K38" s="4"/>
    </row>
    <row r="40" spans="1:11">
      <c r="A40" s="1"/>
      <c r="F40" s="1"/>
      <c r="G40" s="1"/>
      <c r="H40" s="1"/>
      <c r="I40" s="22"/>
      <c r="J40" s="1"/>
    </row>
    <row r="41" spans="1:11">
      <c r="A41" s="1"/>
      <c r="F41" s="1"/>
      <c r="G41" s="4"/>
      <c r="H41" s="1"/>
      <c r="I41" s="20"/>
      <c r="J41" s="1"/>
    </row>
    <row r="42" spans="1:11">
      <c r="A42" s="1"/>
      <c r="F42" s="1"/>
      <c r="G42" s="1"/>
      <c r="H42" s="1"/>
      <c r="I42" s="20"/>
      <c r="J42" s="1"/>
    </row>
    <row r="43" spans="1:11">
      <c r="A43" s="1"/>
      <c r="F43" s="1"/>
      <c r="G43" s="1"/>
      <c r="H43" s="1"/>
      <c r="I43" s="20"/>
      <c r="J43" s="1"/>
    </row>
    <row r="44" spans="1:11">
      <c r="A44" s="1"/>
      <c r="F44" s="1"/>
      <c r="G44" s="1"/>
      <c r="H44" s="1"/>
      <c r="I44" s="20"/>
      <c r="J44" s="1"/>
    </row>
    <row r="45" spans="1:11">
      <c r="A45" s="1"/>
      <c r="F45" s="1"/>
      <c r="G45" s="1"/>
      <c r="H45" s="1"/>
      <c r="I45" s="20"/>
      <c r="J45" s="1"/>
    </row>
    <row r="46" spans="1:11">
      <c r="A46" s="1"/>
      <c r="F46" s="1"/>
      <c r="G46" s="1"/>
      <c r="H46" s="1"/>
      <c r="I46" s="20"/>
      <c r="J46" s="1"/>
    </row>
    <row r="47" spans="1:11">
      <c r="A47" s="1"/>
      <c r="F47" s="1"/>
      <c r="G47" s="1"/>
      <c r="H47" s="1"/>
      <c r="I47" s="20"/>
      <c r="J47" s="1"/>
    </row>
    <row r="48" spans="1:11">
      <c r="A48" s="1"/>
      <c r="F48" s="1"/>
      <c r="G48" s="1"/>
      <c r="H48" s="1"/>
      <c r="I48" s="20"/>
      <c r="J48" s="1"/>
    </row>
    <row r="49" spans="1:10">
      <c r="A49" s="1"/>
      <c r="F49" s="1"/>
      <c r="G49" s="1"/>
      <c r="H49" s="1"/>
      <c r="I49" s="20"/>
      <c r="J49" s="1"/>
    </row>
    <row r="50" spans="1:10">
      <c r="A50" s="1"/>
      <c r="F50" s="1"/>
      <c r="G50" s="1"/>
      <c r="H50" s="1"/>
      <c r="I50" s="20"/>
      <c r="J50" s="1"/>
    </row>
    <row r="51" spans="1:10">
      <c r="A51" s="1"/>
      <c r="F51" s="1"/>
      <c r="G51" s="1"/>
      <c r="H51" s="1"/>
      <c r="I51" s="20"/>
      <c r="J51" s="1"/>
    </row>
    <row r="52" spans="1:10">
      <c r="A52" s="1"/>
      <c r="F52" s="1"/>
      <c r="G52" s="1"/>
      <c r="H52" s="1"/>
      <c r="I52" s="20"/>
      <c r="J52" s="1"/>
    </row>
    <row r="53" spans="1:10">
      <c r="A53" s="1"/>
      <c r="F53" s="1"/>
      <c r="G53" s="1"/>
      <c r="H53" s="1"/>
      <c r="I53" s="20"/>
      <c r="J53" s="1"/>
    </row>
    <row r="54" spans="1:10">
      <c r="A54" s="1"/>
      <c r="F54" s="1"/>
      <c r="G54" s="1"/>
      <c r="H54" s="1"/>
      <c r="I54" s="20"/>
      <c r="J54" s="1"/>
    </row>
    <row r="55" spans="1:10">
      <c r="A55" s="1"/>
      <c r="F55" s="1"/>
      <c r="G55" s="1"/>
      <c r="H55" s="1"/>
      <c r="I55" s="20"/>
      <c r="J55" s="1"/>
    </row>
    <row r="56" spans="1:10">
      <c r="A56" s="1"/>
      <c r="F56" s="1"/>
      <c r="G56" s="1"/>
      <c r="H56" s="1"/>
      <c r="I56" s="20"/>
      <c r="J56" s="1"/>
    </row>
    <row r="57" spans="1:10">
      <c r="A57" s="1"/>
      <c r="F57" s="1"/>
      <c r="G57" s="1"/>
      <c r="H57" s="1"/>
      <c r="I57" s="20"/>
      <c r="J57" s="1"/>
    </row>
    <row r="58" spans="1:10">
      <c r="I58" s="20"/>
      <c r="J58" s="1"/>
    </row>
    <row r="59" spans="1:10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B3B3A-80C1-4837-AF6B-708790546D33}">
  <dimension ref="A1:L59"/>
  <sheetViews>
    <sheetView tabSelected="1" topLeftCell="A26" workbookViewId="0">
      <selection activeCell="E10" sqref="E10"/>
    </sheetView>
  </sheetViews>
  <sheetFormatPr defaultColWidth="8.88671875" defaultRowHeight="21"/>
  <cols>
    <col min="1" max="1" width="31.88671875" style="5" customWidth="1"/>
    <col min="2" max="2" width="16.88671875" style="1" customWidth="1"/>
    <col min="3" max="3" width="18.88671875" style="1" customWidth="1"/>
    <col min="4" max="5" width="17.6640625" style="1" customWidth="1"/>
    <col min="6" max="6" width="16.44140625" style="2" customWidth="1"/>
    <col min="7" max="7" width="19.44140625" style="2" customWidth="1"/>
    <col min="8" max="8" width="16.44140625" style="2" customWidth="1"/>
    <col min="9" max="9" width="20.44140625" style="27" customWidth="1"/>
    <col min="10" max="10" width="17" style="20" hidden="1" customWidth="1"/>
    <col min="11" max="11" width="8.44140625" style="1" hidden="1" customWidth="1"/>
    <col min="12" max="12" width="14.88671875" style="1" bestFit="1" customWidth="1"/>
    <col min="13" max="16384" width="8.88671875" style="1"/>
  </cols>
  <sheetData>
    <row r="1" spans="1:12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3"/>
      <c r="B5" s="3"/>
      <c r="C5" s="3"/>
      <c r="D5" s="3"/>
      <c r="E5" s="3"/>
      <c r="F5" s="3"/>
      <c r="G5" s="3"/>
      <c r="H5" s="3"/>
      <c r="I5" s="3"/>
    </row>
    <row r="6" spans="1:12" ht="24.6">
      <c r="A6" s="45" t="s">
        <v>0</v>
      </c>
      <c r="B6" s="43" t="s">
        <v>1</v>
      </c>
      <c r="C6" s="43" t="s">
        <v>2</v>
      </c>
      <c r="D6" s="43" t="s">
        <v>3</v>
      </c>
      <c r="E6" s="43" t="s">
        <v>39</v>
      </c>
      <c r="F6" s="46" t="s">
        <v>41</v>
      </c>
      <c r="G6" s="46"/>
      <c r="H6" s="46"/>
      <c r="I6" s="46"/>
      <c r="J6" s="46"/>
    </row>
    <row r="7" spans="1:12" ht="73.8">
      <c r="A7" s="45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42" t="s">
        <v>38</v>
      </c>
      <c r="H7" s="7" t="s">
        <v>23</v>
      </c>
      <c r="I7" s="9" t="s">
        <v>25</v>
      </c>
      <c r="J7" s="23" t="s">
        <v>37</v>
      </c>
    </row>
    <row r="8" spans="1:12" ht="24.6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25483300</v>
      </c>
      <c r="G8" s="13">
        <v>7440653.6500000004</v>
      </c>
      <c r="H8" s="13">
        <v>1512811.2000000002</v>
      </c>
      <c r="I8" s="31">
        <f>+F8-G8-H8</f>
        <v>16529835.150000002</v>
      </c>
      <c r="J8" s="32">
        <f>+I8*100/F8</f>
        <v>64.86536339485076</v>
      </c>
      <c r="K8" s="4">
        <f>100-J8</f>
        <v>35.13463660514924</v>
      </c>
      <c r="L8" s="4"/>
    </row>
    <row r="9" spans="1:12" ht="24.6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9900000</v>
      </c>
      <c r="G9" s="13">
        <v>769552.11999999988</v>
      </c>
      <c r="H9" s="13">
        <v>2014594.7300000002</v>
      </c>
      <c r="I9" s="31">
        <f t="shared" ref="I9:I35" si="0">+F9-G9-H9</f>
        <v>7115853.1500000004</v>
      </c>
      <c r="J9" s="32">
        <f>+I9*100/F9</f>
        <v>71.87730454545455</v>
      </c>
      <c r="K9" s="4">
        <f t="shared" ref="K9:K15" si="1">100-J9</f>
        <v>28.12269545454545</v>
      </c>
    </row>
    <row r="10" spans="1:12" ht="24.6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4500000</v>
      </c>
      <c r="G10" s="13">
        <v>607205.67000000004</v>
      </c>
      <c r="H10" s="13">
        <v>848282.23</v>
      </c>
      <c r="I10" s="33">
        <f t="shared" si="0"/>
        <v>3044512.1</v>
      </c>
      <c r="J10" s="34">
        <f>+I10*100/F10</f>
        <v>67.655824444444448</v>
      </c>
      <c r="K10" s="4">
        <f t="shared" si="1"/>
        <v>32.344175555555552</v>
      </c>
    </row>
    <row r="11" spans="1:12" s="20" customFormat="1" ht="49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9">
        <v>250000</v>
      </c>
      <c r="G11" s="18">
        <v>0</v>
      </c>
      <c r="H11" s="18">
        <v>18595.2</v>
      </c>
      <c r="I11" s="31">
        <f t="shared" si="0"/>
        <v>231404.79999999999</v>
      </c>
      <c r="J11" s="32">
        <f t="shared" ref="J11:J33" si="2">+I11*100/F11</f>
        <v>92.561920000000001</v>
      </c>
      <c r="K11" s="22">
        <f t="shared" si="1"/>
        <v>7.4380799999999994</v>
      </c>
    </row>
    <row r="12" spans="1:12" ht="24.6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2200</v>
      </c>
      <c r="G12" s="13"/>
      <c r="H12" s="13"/>
      <c r="I12" s="31">
        <f t="shared" si="0"/>
        <v>2200</v>
      </c>
      <c r="J12" s="32">
        <f t="shared" si="2"/>
        <v>100</v>
      </c>
      <c r="K12" s="4">
        <f t="shared" si="1"/>
        <v>0</v>
      </c>
    </row>
    <row r="13" spans="1:12" ht="24.6" hidden="1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/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.6" hidden="1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/>
      <c r="G14" s="13"/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.6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100000</v>
      </c>
      <c r="G15" s="13"/>
      <c r="H15" s="13"/>
      <c r="I15" s="31">
        <f t="shared" si="0"/>
        <v>100000</v>
      </c>
      <c r="J15" s="32">
        <f t="shared" si="2"/>
        <v>100</v>
      </c>
      <c r="K15" s="4">
        <f t="shared" si="1"/>
        <v>0</v>
      </c>
    </row>
    <row r="16" spans="1:12" ht="24.6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300000</v>
      </c>
      <c r="G16" s="13">
        <v>2910.4</v>
      </c>
      <c r="H16" s="13">
        <v>18211.400000000001</v>
      </c>
      <c r="I16" s="31">
        <f t="shared" si="0"/>
        <v>278878.19999999995</v>
      </c>
      <c r="J16" s="32">
        <f t="shared" si="2"/>
        <v>92.959399999999988</v>
      </c>
      <c r="K16" s="4">
        <f>100-J16</f>
        <v>7.040600000000012</v>
      </c>
    </row>
    <row r="17" spans="1:11" s="20" customFormat="1" ht="49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9">
        <v>5000</v>
      </c>
      <c r="G17" s="18">
        <v>0</v>
      </c>
      <c r="H17" s="18">
        <v>156</v>
      </c>
      <c r="I17" s="31">
        <f t="shared" si="0"/>
        <v>4844</v>
      </c>
      <c r="J17" s="32">
        <f t="shared" si="2"/>
        <v>96.88</v>
      </c>
      <c r="K17" s="22"/>
    </row>
    <row r="18" spans="1:11" ht="24.6" hidden="1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/>
      <c r="H18" s="18"/>
      <c r="I18" s="31">
        <f t="shared" si="0"/>
        <v>0</v>
      </c>
      <c r="J18" s="32" t="e">
        <f t="shared" si="2"/>
        <v>#DIV/0!</v>
      </c>
      <c r="K18" s="4"/>
    </row>
    <row r="19" spans="1:11" ht="24.6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1250260</v>
      </c>
      <c r="G19" s="13">
        <v>634995</v>
      </c>
      <c r="H19" s="13">
        <v>38875</v>
      </c>
      <c r="I19" s="31">
        <f t="shared" si="0"/>
        <v>576390</v>
      </c>
      <c r="J19" s="32">
        <f t="shared" si="2"/>
        <v>46.101610864940092</v>
      </c>
      <c r="K19" s="4">
        <f t="shared" ref="K19:K36" si="3">100-J19</f>
        <v>53.898389135059908</v>
      </c>
    </row>
    <row r="20" spans="1:11" ht="24.6" hidden="1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/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.6" hidden="1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.6" hidden="1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49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9">
        <v>165000</v>
      </c>
      <c r="G23" s="18">
        <v>27667.5</v>
      </c>
      <c r="H23" s="18">
        <v>10880</v>
      </c>
      <c r="I23" s="31">
        <f t="shared" si="0"/>
        <v>126452.5</v>
      </c>
      <c r="J23" s="32">
        <f t="shared" si="2"/>
        <v>76.63787878787879</v>
      </c>
      <c r="K23" s="22">
        <f t="shared" si="3"/>
        <v>23.36212121212121</v>
      </c>
    </row>
    <row r="24" spans="1:11" ht="24.6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7720</v>
      </c>
      <c r="G24" s="13"/>
      <c r="H24" s="13"/>
      <c r="I24" s="31">
        <f t="shared" si="0"/>
        <v>7720</v>
      </c>
      <c r="J24" s="32">
        <f t="shared" si="2"/>
        <v>100</v>
      </c>
      <c r="K24" s="25">
        <f t="shared" si="3"/>
        <v>0</v>
      </c>
    </row>
    <row r="25" spans="1:11" ht="24.6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16000</v>
      </c>
      <c r="G25" s="12">
        <v>11025</v>
      </c>
      <c r="H25" s="13">
        <v>4131</v>
      </c>
      <c r="I25" s="31">
        <f t="shared" si="0"/>
        <v>844</v>
      </c>
      <c r="J25" s="32">
        <f>+I25*100/G25</f>
        <v>7.6553287981859413</v>
      </c>
      <c r="K25" s="4">
        <f t="shared" si="3"/>
        <v>92.344671201814066</v>
      </c>
    </row>
    <row r="26" spans="1:11" ht="24.6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87000</v>
      </c>
      <c r="G26" s="12">
        <v>2305</v>
      </c>
      <c r="H26" s="13">
        <v>25680</v>
      </c>
      <c r="I26" s="31">
        <f t="shared" si="0"/>
        <v>59015</v>
      </c>
      <c r="J26" s="32">
        <f>+I26*100/G26</f>
        <v>2560.303687635575</v>
      </c>
      <c r="K26" s="4">
        <f t="shared" si="3"/>
        <v>-2460.303687635575</v>
      </c>
    </row>
    <row r="27" spans="1:11" ht="24.6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100000</v>
      </c>
      <c r="G27" s="13"/>
      <c r="H27" s="13"/>
      <c r="I27" s="31">
        <f t="shared" si="0"/>
        <v>100000</v>
      </c>
      <c r="J27" s="32">
        <f t="shared" si="2"/>
        <v>100</v>
      </c>
      <c r="K27" s="4">
        <f t="shared" si="3"/>
        <v>0</v>
      </c>
    </row>
    <row r="28" spans="1:11" ht="24.6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67200</v>
      </c>
      <c r="G28" s="13">
        <v>0</v>
      </c>
      <c r="H28" s="13">
        <v>16130</v>
      </c>
      <c r="I28" s="31">
        <f t="shared" si="0"/>
        <v>51070</v>
      </c>
      <c r="J28" s="32">
        <f t="shared" si="2"/>
        <v>75.99702380952381</v>
      </c>
      <c r="K28" s="25">
        <f t="shared" si="3"/>
        <v>24.00297619047619</v>
      </c>
    </row>
    <row r="29" spans="1:11" s="20" customFormat="1" ht="49.2">
      <c r="A29" s="17" t="s">
        <v>45</v>
      </c>
      <c r="B29" s="18">
        <v>7543</v>
      </c>
      <c r="C29" s="19">
        <v>11645</v>
      </c>
      <c r="D29" s="19">
        <v>13062</v>
      </c>
      <c r="E29" s="18">
        <v>9078.01</v>
      </c>
      <c r="F29" s="19">
        <v>200000</v>
      </c>
      <c r="G29" s="18">
        <v>105790</v>
      </c>
      <c r="H29" s="18">
        <v>49739.98</v>
      </c>
      <c r="I29" s="31">
        <f t="shared" si="0"/>
        <v>44470.02</v>
      </c>
      <c r="J29" s="32">
        <f t="shared" si="2"/>
        <v>22.235009999999999</v>
      </c>
      <c r="K29" s="22">
        <f t="shared" si="3"/>
        <v>77.764989999999997</v>
      </c>
    </row>
    <row r="30" spans="1:11" ht="24.6" hidden="1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/>
      <c r="H30" s="13"/>
      <c r="I30" s="31">
        <f t="shared" si="0"/>
        <v>0</v>
      </c>
      <c r="J30" s="32" t="e">
        <f t="shared" si="2"/>
        <v>#DIV/0!</v>
      </c>
      <c r="K30" s="4" t="e">
        <f t="shared" si="3"/>
        <v>#DIV/0!</v>
      </c>
    </row>
    <row r="31" spans="1:11" ht="24.6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5000</v>
      </c>
      <c r="G31" s="13"/>
      <c r="H31" s="13"/>
      <c r="I31" s="31">
        <f t="shared" si="0"/>
        <v>5000</v>
      </c>
      <c r="J31" s="32">
        <f t="shared" si="2"/>
        <v>100</v>
      </c>
      <c r="K31" s="4"/>
    </row>
    <row r="32" spans="1:11" ht="24.6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5000</v>
      </c>
      <c r="G32" s="13"/>
      <c r="H32" s="13"/>
      <c r="I32" s="31">
        <f t="shared" si="0"/>
        <v>5000</v>
      </c>
      <c r="J32" s="32">
        <f t="shared" si="2"/>
        <v>100</v>
      </c>
      <c r="K32" s="4">
        <f t="shared" si="3"/>
        <v>0</v>
      </c>
    </row>
    <row r="33" spans="1:11" ht="24.6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3000</v>
      </c>
      <c r="G33" s="13"/>
      <c r="H33" s="13"/>
      <c r="I33" s="31">
        <f t="shared" si="0"/>
        <v>3000</v>
      </c>
      <c r="J33" s="32">
        <f t="shared" si="2"/>
        <v>100</v>
      </c>
      <c r="K33" s="4"/>
    </row>
    <row r="34" spans="1:11" ht="24.6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700000</v>
      </c>
      <c r="G34" s="13">
        <v>359483.35000000003</v>
      </c>
      <c r="H34" s="13">
        <v>240142.73</v>
      </c>
      <c r="I34" s="31">
        <f>+F34-G34-H34</f>
        <v>100373.91999999995</v>
      </c>
      <c r="J34" s="32">
        <f>+I34*100/F34</f>
        <v>14.339131428571424</v>
      </c>
      <c r="K34" s="4">
        <f t="shared" si="3"/>
        <v>85.66086857142858</v>
      </c>
    </row>
    <row r="35" spans="1:11" ht="24.6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136620</v>
      </c>
      <c r="G35" s="13">
        <v>0</v>
      </c>
      <c r="H35" s="13">
        <v>41348.729999999996</v>
      </c>
      <c r="I35" s="19">
        <f t="shared" si="0"/>
        <v>95271.27</v>
      </c>
      <c r="J35" s="30">
        <f>+I35*100/F35</f>
        <v>69.734497145366717</v>
      </c>
      <c r="K35" s="4">
        <f t="shared" si="3"/>
        <v>30.265502854633283</v>
      </c>
    </row>
    <row r="36" spans="1:11" ht="24.6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200000</v>
      </c>
      <c r="G36" s="38">
        <v>12230</v>
      </c>
      <c r="H36" s="39">
        <v>28510</v>
      </c>
      <c r="I36" s="31">
        <f>+F36-H36-G36</f>
        <v>159260</v>
      </c>
      <c r="J36" s="32">
        <f>+I36*100/F36</f>
        <v>79.63</v>
      </c>
      <c r="K36" s="4">
        <f t="shared" si="3"/>
        <v>20.370000000000005</v>
      </c>
    </row>
    <row r="37" spans="1:11" ht="24.6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43483300</v>
      </c>
      <c r="G37" s="16">
        <f>SUM(G8:G36)</f>
        <v>9973817.6900000013</v>
      </c>
      <c r="H37" s="16">
        <f t="shared" si="4"/>
        <v>4868088.200000002</v>
      </c>
      <c r="I37" s="28">
        <f>+F37-G37-H37</f>
        <v>28641394.109999996</v>
      </c>
      <c r="J37" s="24">
        <f>+I37*100/F37</f>
        <v>65.867572401358672</v>
      </c>
      <c r="K37" s="4">
        <f>100-J37</f>
        <v>34.132427598641328</v>
      </c>
    </row>
    <row r="38" spans="1:11" ht="42" customHeight="1">
      <c r="A38" s="44" t="s">
        <v>46</v>
      </c>
      <c r="B38" s="44"/>
      <c r="J38" s="22"/>
      <c r="K38" s="4"/>
    </row>
    <row r="40" spans="1:11">
      <c r="A40" s="1"/>
      <c r="F40" s="1"/>
      <c r="G40" s="1"/>
      <c r="H40" s="1"/>
      <c r="I40" s="22"/>
      <c r="J40" s="1"/>
    </row>
    <row r="41" spans="1:11">
      <c r="A41" s="1"/>
      <c r="F41" s="1"/>
      <c r="G41" s="4"/>
      <c r="H41" s="1"/>
      <c r="I41" s="20"/>
      <c r="J41" s="1"/>
    </row>
    <row r="42" spans="1:11">
      <c r="A42" s="1"/>
      <c r="F42" s="1"/>
      <c r="G42" s="1"/>
      <c r="H42" s="1"/>
      <c r="I42" s="20"/>
      <c r="J42" s="1"/>
    </row>
    <row r="43" spans="1:11">
      <c r="A43" s="1"/>
      <c r="F43" s="1"/>
      <c r="G43" s="1"/>
      <c r="H43" s="1"/>
      <c r="I43" s="20"/>
      <c r="J43" s="1"/>
    </row>
    <row r="44" spans="1:11">
      <c r="A44" s="1"/>
      <c r="F44" s="1"/>
      <c r="G44" s="1"/>
      <c r="H44" s="1"/>
      <c r="I44" s="20"/>
      <c r="J44" s="1"/>
    </row>
    <row r="45" spans="1:11">
      <c r="A45" s="1"/>
      <c r="F45" s="1"/>
      <c r="G45" s="1"/>
      <c r="H45" s="1"/>
      <c r="I45" s="20"/>
      <c r="J45" s="1"/>
    </row>
    <row r="46" spans="1:11">
      <c r="A46" s="1"/>
      <c r="F46" s="1"/>
      <c r="G46" s="1"/>
      <c r="H46" s="1"/>
      <c r="I46" s="20"/>
      <c r="J46" s="1"/>
    </row>
    <row r="47" spans="1:11">
      <c r="A47" s="1"/>
      <c r="F47" s="1"/>
      <c r="G47" s="1"/>
      <c r="H47" s="1"/>
      <c r="I47" s="20"/>
      <c r="J47" s="1"/>
    </row>
    <row r="48" spans="1:11">
      <c r="A48" s="1"/>
      <c r="F48" s="1"/>
      <c r="G48" s="1"/>
      <c r="H48" s="1"/>
      <c r="I48" s="20"/>
      <c r="J48" s="1"/>
    </row>
    <row r="49" spans="1:10">
      <c r="A49" s="1"/>
      <c r="F49" s="1"/>
      <c r="G49" s="1"/>
      <c r="H49" s="1"/>
      <c r="I49" s="20"/>
      <c r="J49" s="1"/>
    </row>
    <row r="50" spans="1:10">
      <c r="A50" s="1"/>
      <c r="F50" s="1"/>
      <c r="G50" s="1"/>
      <c r="H50" s="1"/>
      <c r="I50" s="20"/>
      <c r="J50" s="1"/>
    </row>
    <row r="51" spans="1:10">
      <c r="A51" s="1"/>
      <c r="F51" s="1"/>
      <c r="G51" s="1"/>
      <c r="H51" s="1"/>
      <c r="I51" s="20"/>
      <c r="J51" s="1"/>
    </row>
    <row r="52" spans="1:10">
      <c r="A52" s="1"/>
      <c r="F52" s="1"/>
      <c r="G52" s="1"/>
      <c r="H52" s="1"/>
      <c r="I52" s="20"/>
      <c r="J52" s="1"/>
    </row>
    <row r="53" spans="1:10">
      <c r="A53" s="1"/>
      <c r="F53" s="1"/>
      <c r="G53" s="1"/>
      <c r="H53" s="1"/>
      <c r="I53" s="20"/>
      <c r="J53" s="1"/>
    </row>
    <row r="54" spans="1:10">
      <c r="A54" s="1"/>
      <c r="F54" s="1"/>
      <c r="G54" s="1"/>
      <c r="H54" s="1"/>
      <c r="I54" s="20"/>
      <c r="J54" s="1"/>
    </row>
    <row r="55" spans="1:10">
      <c r="A55" s="1"/>
      <c r="F55" s="1"/>
      <c r="G55" s="1"/>
      <c r="H55" s="1"/>
      <c r="I55" s="20"/>
      <c r="J55" s="1"/>
    </row>
    <row r="56" spans="1:10">
      <c r="A56" s="1"/>
      <c r="F56" s="1"/>
      <c r="G56" s="1"/>
      <c r="H56" s="1"/>
      <c r="I56" s="20"/>
      <c r="J56" s="1"/>
    </row>
    <row r="57" spans="1:10">
      <c r="A57" s="1"/>
      <c r="F57" s="1"/>
      <c r="G57" s="1"/>
      <c r="H57" s="1"/>
      <c r="I57" s="20"/>
      <c r="J57" s="1"/>
    </row>
    <row r="58" spans="1:10">
      <c r="I58" s="20"/>
      <c r="J58" s="1"/>
    </row>
    <row r="59" spans="1:10">
      <c r="I59" s="20"/>
      <c r="J59" s="1"/>
    </row>
  </sheetData>
  <mergeCells count="3">
    <mergeCell ref="A6:A7"/>
    <mergeCell ref="F6:J6"/>
    <mergeCell ref="A38:B3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ต.ค 66</vt:lpstr>
      <vt:lpstr>พ.ย 66</vt:lpstr>
      <vt:lpstr>ธ.ค 66</vt:lpstr>
      <vt:lpstr>ม.ค 67</vt:lpstr>
      <vt:lpstr>'ต.ค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HP NB3</cp:lastModifiedBy>
  <cp:lastPrinted>2023-06-15T09:47:59Z</cp:lastPrinted>
  <dcterms:created xsi:type="dcterms:W3CDTF">2023-02-18T08:25:25Z</dcterms:created>
  <dcterms:modified xsi:type="dcterms:W3CDTF">2024-03-02T09:54:41Z</dcterms:modified>
</cp:coreProperties>
</file>