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_\จัดสรร 68\รายงานคงเหลือ MMC  รายเดือน ปีงบ 68\อัพเว็บไซต์\"/>
    </mc:Choice>
  </mc:AlternateContent>
  <xr:revisionPtr revIDLastSave="0" documentId="13_ncr:1_{25D79CFF-4CB8-46CB-99DB-8818181BB28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ต.ค 67" sheetId="13" r:id="rId1"/>
    <sheet name="พ.ย 67" sheetId="14" r:id="rId2"/>
    <sheet name="ธ.ค 67" sheetId="15" r:id="rId3"/>
    <sheet name="ม.ค 68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6" l="1"/>
  <c r="O37" i="16"/>
  <c r="J38" i="16"/>
  <c r="I38" i="16"/>
  <c r="H38" i="16"/>
  <c r="G38" i="16"/>
  <c r="F38" i="16"/>
  <c r="E38" i="16"/>
  <c r="D38" i="16"/>
  <c r="C38" i="16"/>
  <c r="B38" i="16"/>
  <c r="M37" i="16"/>
  <c r="H37" i="16"/>
  <c r="O36" i="16"/>
  <c r="M36" i="16"/>
  <c r="L36" i="16"/>
  <c r="N36" i="16" s="1"/>
  <c r="H36" i="16"/>
  <c r="O35" i="16"/>
  <c r="M35" i="16"/>
  <c r="L35" i="16"/>
  <c r="N35" i="16" s="1"/>
  <c r="H35" i="16"/>
  <c r="O34" i="16"/>
  <c r="M34" i="16"/>
  <c r="L34" i="16"/>
  <c r="N34" i="16" s="1"/>
  <c r="H34" i="16"/>
  <c r="O33" i="16"/>
  <c r="M33" i="16"/>
  <c r="L33" i="16"/>
  <c r="N33" i="16" s="1"/>
  <c r="H33" i="16"/>
  <c r="O32" i="16"/>
  <c r="M32" i="16"/>
  <c r="L32" i="16"/>
  <c r="N32" i="16" s="1"/>
  <c r="H32" i="16"/>
  <c r="O31" i="16"/>
  <c r="M31" i="16"/>
  <c r="L31" i="16"/>
  <c r="N31" i="16" s="1"/>
  <c r="H31" i="16"/>
  <c r="O30" i="16"/>
  <c r="M30" i="16"/>
  <c r="L30" i="16"/>
  <c r="N30" i="16" s="1"/>
  <c r="H30" i="16"/>
  <c r="O29" i="16"/>
  <c r="M29" i="16"/>
  <c r="L29" i="16"/>
  <c r="N29" i="16" s="1"/>
  <c r="H29" i="16"/>
  <c r="O28" i="16"/>
  <c r="M28" i="16"/>
  <c r="L28" i="16"/>
  <c r="N28" i="16" s="1"/>
  <c r="H28" i="16"/>
  <c r="O27" i="16"/>
  <c r="M27" i="16"/>
  <c r="L27" i="16"/>
  <c r="N27" i="16" s="1"/>
  <c r="H27" i="16"/>
  <c r="O26" i="16"/>
  <c r="M26" i="16"/>
  <c r="L26" i="16"/>
  <c r="N26" i="16" s="1"/>
  <c r="H26" i="16"/>
  <c r="L25" i="16"/>
  <c r="H25" i="16"/>
  <c r="O24" i="16"/>
  <c r="M24" i="16"/>
  <c r="L24" i="16"/>
  <c r="N24" i="16" s="1"/>
  <c r="H24" i="16"/>
  <c r="O23" i="16"/>
  <c r="N23" i="16"/>
  <c r="M23" i="16"/>
  <c r="L23" i="16"/>
  <c r="H23" i="16"/>
  <c r="O22" i="16"/>
  <c r="M22" i="16"/>
  <c r="L22" i="16"/>
  <c r="N22" i="16" s="1"/>
  <c r="H22" i="16"/>
  <c r="O21" i="16"/>
  <c r="M21" i="16"/>
  <c r="L21" i="16"/>
  <c r="N21" i="16" s="1"/>
  <c r="H21" i="16"/>
  <c r="O20" i="16"/>
  <c r="M20" i="16"/>
  <c r="L20" i="16"/>
  <c r="N20" i="16" s="1"/>
  <c r="H20" i="16"/>
  <c r="O19" i="16"/>
  <c r="M19" i="16"/>
  <c r="L19" i="16"/>
  <c r="N19" i="16" s="1"/>
  <c r="H19" i="16"/>
  <c r="O18" i="16"/>
  <c r="M18" i="16"/>
  <c r="L18" i="16"/>
  <c r="N18" i="16" s="1"/>
  <c r="H18" i="16"/>
  <c r="O17" i="16"/>
  <c r="M17" i="16"/>
  <c r="L17" i="16"/>
  <c r="N17" i="16" s="1"/>
  <c r="H17" i="16"/>
  <c r="O16" i="16"/>
  <c r="M16" i="16"/>
  <c r="L16" i="16"/>
  <c r="N16" i="16" s="1"/>
  <c r="H16" i="16"/>
  <c r="O15" i="16"/>
  <c r="N15" i="16"/>
  <c r="M15" i="16"/>
  <c r="L15" i="16"/>
  <c r="H15" i="16"/>
  <c r="O14" i="16"/>
  <c r="M14" i="16"/>
  <c r="L14" i="16"/>
  <c r="N14" i="16" s="1"/>
  <c r="H14" i="16"/>
  <c r="O13" i="16"/>
  <c r="M13" i="16"/>
  <c r="L13" i="16"/>
  <c r="N13" i="16" s="1"/>
  <c r="H13" i="16"/>
  <c r="O12" i="16"/>
  <c r="M12" i="16"/>
  <c r="L12" i="16"/>
  <c r="N12" i="16" s="1"/>
  <c r="H12" i="16"/>
  <c r="O11" i="16"/>
  <c r="M11" i="16"/>
  <c r="L11" i="16"/>
  <c r="N11" i="16" s="1"/>
  <c r="H11" i="16"/>
  <c r="O10" i="16"/>
  <c r="M10" i="16"/>
  <c r="L10" i="16"/>
  <c r="N10" i="16" s="1"/>
  <c r="H10" i="16"/>
  <c r="O9" i="16"/>
  <c r="M9" i="16"/>
  <c r="L9" i="16"/>
  <c r="N9" i="16" s="1"/>
  <c r="H9" i="16"/>
  <c r="O38" i="15"/>
  <c r="K38" i="15"/>
  <c r="J38" i="15"/>
  <c r="I38" i="15"/>
  <c r="G38" i="15"/>
  <c r="H38" i="15" s="1"/>
  <c r="F38" i="15"/>
  <c r="E38" i="15"/>
  <c r="D38" i="15"/>
  <c r="C38" i="15"/>
  <c r="B38" i="15"/>
  <c r="O37" i="15"/>
  <c r="N37" i="15"/>
  <c r="M37" i="15"/>
  <c r="L37" i="15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N28" i="15"/>
  <c r="M28" i="15"/>
  <c r="L28" i="15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N21" i="15"/>
  <c r="M21" i="15"/>
  <c r="L21" i="15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N14" i="15"/>
  <c r="M14" i="15"/>
  <c r="L14" i="15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L37" i="16" l="1"/>
  <c r="N37" i="16" s="1"/>
  <c r="L38" i="16"/>
  <c r="N38" i="16" s="1"/>
  <c r="O38" i="16"/>
  <c r="M38" i="16"/>
  <c r="L38" i="15"/>
  <c r="N38" i="15" s="1"/>
  <c r="M38" i="15"/>
  <c r="K38" i="14" l="1"/>
  <c r="M38" i="14" s="1"/>
  <c r="J38" i="14"/>
  <c r="O38" i="14" s="1"/>
  <c r="I38" i="14"/>
  <c r="G38" i="14"/>
  <c r="H38" i="14" s="1"/>
  <c r="F38" i="14"/>
  <c r="E38" i="14"/>
  <c r="D38" i="14"/>
  <c r="C38" i="14"/>
  <c r="B38" i="14"/>
  <c r="O37" i="14"/>
  <c r="N37" i="14"/>
  <c r="M37" i="14"/>
  <c r="L37" i="14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N22" i="14"/>
  <c r="M22" i="14"/>
  <c r="L22" i="14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L38" i="14" l="1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<sst xmlns="http://schemas.openxmlformats.org/spreadsheetml/2006/main" count="212" uniqueCount="51">
  <si>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</si>
  <si>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</si>
  <si>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</si>
  <si>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</si>
  <si>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</si>
  <si>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</si>
  <si>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</si>
  <si>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</si>
  <si>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</si>
  <si>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</si>
  <si>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</si>
  <si>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</si>
  <si>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</si>
  <si>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</si>
  <si>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</si>
  <si>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</si>
  <si>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</si>
  <si>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</si>
  <si>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</si>
  <si>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</si>
  <si>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</si>
  <si>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</si>
  <si>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</si>
  <si>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</si>
  <si>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</si>
  <si>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</si>
  <si>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</si>
  <si>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</si>
  <si>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</si>
  <si>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</si>
  <si>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</si>
  <si>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</si>
  <si>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</si>
  <si>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</si>
  <si>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</si>
  <si>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</si>
  <si>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</si>
  <si>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</si>
  <si>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</si>
  <si>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</si>
  <si>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</si>
  <si>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</si>
  <si>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</si>
  <si>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</si>
  <si>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</si>
  <si>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</si>
  <si>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</si>
  <si>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</si>
  <si>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</si>
  <si>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</si>
  <si>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ม.ค 68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</si>
</sst>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078C6DA-573B-4D21-B33E-ED7162F20C4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4A5A13FF-C371-4713-81EE-D80CE1D818BB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มกราคม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6ED4483F-3730-49F4-8797-62B529D0FDD6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1B35F42F-2230-4A67-9D94-D68D9F77F2B0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4E7EEB18-3DC2-4F39-8DDC-9E9957E331D1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pane="bottomLeft"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5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7" t="s">
        <v>30</v>
      </c>
      <c r="G7" s="28"/>
      <c r="H7" s="29"/>
      <c r="I7" s="30" t="s">
        <v>31</v>
      </c>
      <c r="J7" s="30"/>
      <c r="K7" s="30"/>
      <c r="L7" s="30"/>
      <c r="M7" s="31" t="s">
        <v>28</v>
      </c>
      <c r="N7" s="23" t="s">
        <v>29</v>
      </c>
      <c r="O7" s="23" t="s">
        <v>32</v>
      </c>
    </row>
    <row r="8" spans="1:18" s="6" customFormat="1" ht="90" customHeight="1">
      <c r="A8" s="26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2"/>
      <c r="N8" s="23"/>
      <c r="O8" s="23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4" t="s">
        <v>47</v>
      </c>
      <c r="B39" s="24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J39" sqref="J39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5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7" t="s">
        <v>30</v>
      </c>
      <c r="G7" s="28"/>
      <c r="H7" s="29"/>
      <c r="I7" s="30" t="s">
        <v>31</v>
      </c>
      <c r="J7" s="30"/>
      <c r="K7" s="30"/>
      <c r="L7" s="30"/>
      <c r="M7" s="31" t="s">
        <v>28</v>
      </c>
      <c r="N7" s="23" t="s">
        <v>29</v>
      </c>
      <c r="O7" s="23" t="s">
        <v>32</v>
      </c>
    </row>
    <row r="8" spans="1:18" s="6" customFormat="1" ht="90" customHeight="1">
      <c r="A8" s="26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2"/>
      <c r="N8" s="23"/>
      <c r="O8" s="23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24" t="s">
        <v>48</v>
      </c>
      <c r="B39" s="24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opLeftCell="A24" zoomScale="62" zoomScaleNormal="62" workbookViewId="0">
      <selection activeCell="G53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5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27" t="s">
        <v>30</v>
      </c>
      <c r="G7" s="28"/>
      <c r="H7" s="29"/>
      <c r="I7" s="30" t="s">
        <v>31</v>
      </c>
      <c r="J7" s="30"/>
      <c r="K7" s="30"/>
      <c r="L7" s="30"/>
      <c r="M7" s="31" t="s">
        <v>28</v>
      </c>
      <c r="N7" s="23" t="s">
        <v>29</v>
      </c>
      <c r="O7" s="23" t="s">
        <v>32</v>
      </c>
    </row>
    <row r="8" spans="1:18" s="6" customFormat="1" ht="90" customHeight="1">
      <c r="A8" s="26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2"/>
      <c r="N8" s="23"/>
      <c r="O8" s="23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24" t="s">
        <v>49</v>
      </c>
      <c r="B39" s="24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EBD-B45F-4905-854D-90B1041B8164}">
  <dimension ref="A1:R59"/>
  <sheetViews>
    <sheetView tabSelected="1" zoomScale="70" zoomScaleNormal="70" workbookViewId="0">
      <selection activeCell="A39" sqref="A39:B39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5" t="s">
        <v>0</v>
      </c>
      <c r="B7" s="22" t="s">
        <v>1</v>
      </c>
      <c r="C7" s="22" t="s">
        <v>2</v>
      </c>
      <c r="D7" s="22" t="s">
        <v>3</v>
      </c>
      <c r="E7" s="22" t="s">
        <v>26</v>
      </c>
      <c r="F7" s="27" t="s">
        <v>30</v>
      </c>
      <c r="G7" s="28"/>
      <c r="H7" s="29"/>
      <c r="I7" s="30" t="s">
        <v>31</v>
      </c>
      <c r="J7" s="30"/>
      <c r="K7" s="30"/>
      <c r="L7" s="30"/>
      <c r="M7" s="31" t="s">
        <v>28</v>
      </c>
      <c r="N7" s="23" t="s">
        <v>29</v>
      </c>
      <c r="O7" s="23" t="s">
        <v>32</v>
      </c>
    </row>
    <row r="8" spans="1:18" s="6" customFormat="1" ht="90" customHeight="1">
      <c r="A8" s="26"/>
      <c r="B8" s="22" t="s">
        <v>20</v>
      </c>
      <c r="C8" s="22" t="s">
        <v>20</v>
      </c>
      <c r="D8" s="22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2"/>
      <c r="N8" s="23"/>
      <c r="O8" s="23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5808321.6199999992</v>
      </c>
      <c r="K9" s="11">
        <v>4296623.4799999995</v>
      </c>
      <c r="L9" s="13">
        <f>+I9-J9-K9</f>
        <v>12995554.900000002</v>
      </c>
      <c r="M9" s="14">
        <f>+K9*100/I9</f>
        <v>18.599699054133026</v>
      </c>
      <c r="N9" s="14">
        <f>+L9*100/I9</f>
        <v>56.256595744680858</v>
      </c>
      <c r="O9" s="14">
        <f>+J9*100/I9</f>
        <v>25.143705201186116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1954824.84</v>
      </c>
      <c r="K10" s="11">
        <v>2842604.5</v>
      </c>
      <c r="L10" s="13">
        <f>+I10-J10-K10</f>
        <v>2002570.6600000001</v>
      </c>
      <c r="M10" s="14">
        <f>+K10*100/I10</f>
        <v>41.803007352941179</v>
      </c>
      <c r="N10" s="14">
        <f>+L10*100/I10</f>
        <v>29.449568529411764</v>
      </c>
      <c r="O10" s="14">
        <f t="shared" ref="O10:O37" si="1">+J10*100/I10</f>
        <v>28.747424117647057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913500.77</v>
      </c>
      <c r="K11" s="11">
        <v>1055245.93</v>
      </c>
      <c r="L11" s="13">
        <f t="shared" ref="L11:L36" si="2">+I11-J11-K11</f>
        <v>1856253.3</v>
      </c>
      <c r="M11" s="14">
        <f>+K11*100/I11</f>
        <v>27.588128888888889</v>
      </c>
      <c r="N11" s="14">
        <f>+L11*100/I11</f>
        <v>48.529498039215689</v>
      </c>
      <c r="O11" s="14">
        <f t="shared" si="1"/>
        <v>23.882373071895426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6592.75</v>
      </c>
      <c r="K12" s="11">
        <v>16484.2</v>
      </c>
      <c r="L12" s="13">
        <f t="shared" si="2"/>
        <v>206423.05</v>
      </c>
      <c r="M12" s="14">
        <f>+K12*100/I12</f>
        <v>7.1826579520697171</v>
      </c>
      <c r="N12" s="14">
        <f>+L12*100/I12</f>
        <v>89.944684095860566</v>
      </c>
      <c r="O12" s="14">
        <f t="shared" si="1"/>
        <v>2.8726579520697166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171354.02000000002</v>
      </c>
      <c r="K17" s="11">
        <v>32833.300000000003</v>
      </c>
      <c r="L17" s="13">
        <f t="shared" si="2"/>
        <v>67812.679999999978</v>
      </c>
      <c r="M17" s="14">
        <f>+K17*100/I17</f>
        <v>12.071066176470589</v>
      </c>
      <c r="N17" s="14">
        <f>+L17*100/I17</f>
        <v>24.931132352941169</v>
      </c>
      <c r="O17" s="14">
        <f t="shared" si="1"/>
        <v>62.997801470588236</v>
      </c>
    </row>
    <row r="18" spans="1:15" ht="30.7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506339.4</v>
      </c>
      <c r="K20" s="11">
        <v>550948</v>
      </c>
      <c r="L20" s="13">
        <f t="shared" si="2"/>
        <v>812712.60000000009</v>
      </c>
      <c r="M20" s="14">
        <f>+K20*100/I20</f>
        <v>29.462459893048127</v>
      </c>
      <c r="N20" s="14">
        <f>+L20*100/I20</f>
        <v>43.460566844919796</v>
      </c>
      <c r="O20" s="14">
        <f t="shared" si="1"/>
        <v>27.076973262032087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39519.65</v>
      </c>
      <c r="K24" s="11">
        <v>1564</v>
      </c>
      <c r="L24" s="13">
        <f t="shared" si="2"/>
        <v>120416.35</v>
      </c>
      <c r="M24" s="14">
        <f>+K24*100/I24</f>
        <v>0.96842105263157896</v>
      </c>
      <c r="N24" s="14">
        <f>+L24*100/I24</f>
        <v>74.561207430340559</v>
      </c>
      <c r="O24" s="14">
        <f t="shared" si="1"/>
        <v>24.470371517027864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13200</v>
      </c>
      <c r="K27" s="11">
        <v>3402.6</v>
      </c>
      <c r="L27" s="13">
        <f t="shared" si="2"/>
        <v>59897.4</v>
      </c>
      <c r="M27" s="14">
        <f>+K27*100/I27</f>
        <v>4.4478431372549023</v>
      </c>
      <c r="N27" s="14">
        <f>+L27*100/I27</f>
        <v>78.297254901960784</v>
      </c>
      <c r="O27" s="14">
        <f t="shared" si="1"/>
        <v>17.254901960784313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386787</v>
      </c>
      <c r="K35" s="11">
        <v>228517</v>
      </c>
      <c r="L35" s="13">
        <f>+I35-J35-K35</f>
        <v>149696</v>
      </c>
      <c r="M35" s="14">
        <f t="shared" si="4"/>
        <v>29.871503267973857</v>
      </c>
      <c r="N35" s="14">
        <f>+L35*100/I35</f>
        <v>19.5681045751634</v>
      </c>
      <c r="O35" s="14">
        <f t="shared" si="1"/>
        <v>50.560392156862747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37644.54</v>
      </c>
      <c r="K36" s="11">
        <v>11036</v>
      </c>
      <c r="L36" s="12">
        <f t="shared" si="2"/>
        <v>67519.459999999992</v>
      </c>
      <c r="M36" s="14">
        <f t="shared" si="4"/>
        <v>9.4974182444061963</v>
      </c>
      <c r="N36" s="14">
        <f t="shared" si="3"/>
        <v>58.106247848536995</v>
      </c>
      <c r="O36" s="14">
        <f t="shared" si="1"/>
        <v>32.3963339070568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7080</v>
      </c>
      <c r="K37" s="12">
        <v>78333</v>
      </c>
      <c r="L37" s="13">
        <f>+I37-K37-J37</f>
        <v>84587</v>
      </c>
      <c r="M37" s="14">
        <f t="shared" si="4"/>
        <v>46.078235294117647</v>
      </c>
      <c r="N37" s="14">
        <f>+L37*100/I37</f>
        <v>49.757058823529412</v>
      </c>
      <c r="O37" s="14">
        <f t="shared" si="1"/>
        <v>4.1647058823529415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9845714.589999998</v>
      </c>
      <c r="K38" s="17">
        <f>SUM(K9:K37)</f>
        <v>9225796.709999999</v>
      </c>
      <c r="L38" s="17">
        <f>+I38-J38-K38</f>
        <v>18892488.700000003</v>
      </c>
      <c r="M38" s="18">
        <f t="shared" si="4"/>
        <v>24.301434806658936</v>
      </c>
      <c r="N38" s="18">
        <f>+L38*100/I38</f>
        <v>49.764220577389111</v>
      </c>
      <c r="O38" s="18">
        <f>+J38*100/I38</f>
        <v>25.934344615951947</v>
      </c>
    </row>
    <row r="39" spans="1:15" ht="42" customHeight="1">
      <c r="A39" s="24" t="s">
        <v>50</v>
      </c>
      <c r="B39" s="24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A39:B39"/>
    <mergeCell ref="A7:A8"/>
    <mergeCell ref="F7:H7"/>
    <mergeCell ref="I7:L7"/>
    <mergeCell ref="M7:M8"/>
    <mergeCell ref="N7:N8"/>
    <mergeCell ref="O7:O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ต.ค 67</vt:lpstr>
      <vt:lpstr>พ.ย 67</vt:lpstr>
      <vt:lpstr>ธ.ค 67</vt:lpstr>
      <vt:lpstr>ม.ค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2025-03-24T08:53:20Z</dcterms:modified>
</cp:coreProperties>
</file>