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_\จัดสรร 68\รายงานคงเหลือ MMC  รายเดือน ปีงบ 68\อัพเว็บไซต์\"/>
    </mc:Choice>
  </mc:AlternateContent>
  <xr:revisionPtr revIDLastSave="0" documentId="13_ncr:1_{E24F11C1-7286-464D-A84A-CA74A1BD5B5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ต.ค 67" sheetId="13" r:id="rId1"/>
    <sheet name="พ.ย 67" sheetId="14" r:id="rId2"/>
    <sheet name="ธ.ค 67" sheetId="15" r:id="rId3"/>
    <sheet name="ม.ค 68" sheetId="16" r:id="rId4"/>
    <sheet name="ก.พ 68" sheetId="17" r:id="rId5"/>
    <sheet name="มี.ค 68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8" l="1"/>
  <c r="K38" i="18"/>
  <c r="M38" i="18" s="1"/>
  <c r="J38" i="18"/>
  <c r="O38" i="18" s="1"/>
  <c r="I38" i="18"/>
  <c r="G38" i="18"/>
  <c r="H38" i="18" s="1"/>
  <c r="F38" i="18"/>
  <c r="E38" i="18"/>
  <c r="D38" i="18"/>
  <c r="C38" i="18"/>
  <c r="B38" i="18"/>
  <c r="O37" i="18"/>
  <c r="M37" i="18"/>
  <c r="L37" i="18"/>
  <c r="N37" i="18" s="1"/>
  <c r="H37" i="18"/>
  <c r="O36" i="18"/>
  <c r="M36" i="18"/>
  <c r="L36" i="18"/>
  <c r="N36" i="18" s="1"/>
  <c r="H36" i="18"/>
  <c r="O35" i="18"/>
  <c r="M35" i="18"/>
  <c r="L35" i="18"/>
  <c r="N35" i="18" s="1"/>
  <c r="H35" i="18"/>
  <c r="O34" i="18"/>
  <c r="M34" i="18"/>
  <c r="L34" i="18"/>
  <c r="N34" i="18" s="1"/>
  <c r="H34" i="18"/>
  <c r="O33" i="18"/>
  <c r="M33" i="18"/>
  <c r="L33" i="18"/>
  <c r="N33" i="18" s="1"/>
  <c r="H33" i="18"/>
  <c r="O32" i="18"/>
  <c r="M32" i="18"/>
  <c r="L32" i="18"/>
  <c r="N32" i="18" s="1"/>
  <c r="H32" i="18"/>
  <c r="O31" i="18"/>
  <c r="M31" i="18"/>
  <c r="L31" i="18"/>
  <c r="N31" i="18" s="1"/>
  <c r="H31" i="18"/>
  <c r="O30" i="18"/>
  <c r="M30" i="18"/>
  <c r="L30" i="18"/>
  <c r="N30" i="18" s="1"/>
  <c r="H30" i="18"/>
  <c r="O29" i="18"/>
  <c r="M29" i="18"/>
  <c r="L29" i="18"/>
  <c r="N29" i="18" s="1"/>
  <c r="H29" i="18"/>
  <c r="O28" i="18"/>
  <c r="M28" i="18"/>
  <c r="L28" i="18"/>
  <c r="N28" i="18" s="1"/>
  <c r="H28" i="18"/>
  <c r="M27" i="18"/>
  <c r="L27" i="18"/>
  <c r="N27" i="18" s="1"/>
  <c r="H27" i="18"/>
  <c r="O26" i="18"/>
  <c r="M26" i="18"/>
  <c r="L26" i="18"/>
  <c r="N26" i="18" s="1"/>
  <c r="H26" i="18"/>
  <c r="L25" i="18"/>
  <c r="H25" i="18"/>
  <c r="O24" i="18"/>
  <c r="M24" i="18"/>
  <c r="L24" i="18"/>
  <c r="N24" i="18" s="1"/>
  <c r="H24" i="18"/>
  <c r="O23" i="18"/>
  <c r="M23" i="18"/>
  <c r="L23" i="18"/>
  <c r="N23" i="18" s="1"/>
  <c r="H23" i="18"/>
  <c r="O22" i="18"/>
  <c r="M22" i="18"/>
  <c r="L22" i="18"/>
  <c r="N22" i="18" s="1"/>
  <c r="H22" i="18"/>
  <c r="O21" i="18"/>
  <c r="N21" i="18"/>
  <c r="M21" i="18"/>
  <c r="L21" i="18"/>
  <c r="H21" i="18"/>
  <c r="O20" i="18"/>
  <c r="M20" i="18"/>
  <c r="L20" i="18"/>
  <c r="N20" i="18" s="1"/>
  <c r="H20" i="18"/>
  <c r="O19" i="18"/>
  <c r="M19" i="18"/>
  <c r="L19" i="18"/>
  <c r="N19" i="18" s="1"/>
  <c r="H19" i="18"/>
  <c r="O18" i="18"/>
  <c r="N18" i="18"/>
  <c r="M18" i="18"/>
  <c r="L18" i="18"/>
  <c r="H18" i="18"/>
  <c r="O17" i="18"/>
  <c r="M17" i="18"/>
  <c r="L17" i="18"/>
  <c r="N17" i="18" s="1"/>
  <c r="H17" i="18"/>
  <c r="O16" i="18"/>
  <c r="M16" i="18"/>
  <c r="L16" i="18"/>
  <c r="N16" i="18" s="1"/>
  <c r="H16" i="18"/>
  <c r="O15" i="18"/>
  <c r="M15" i="18"/>
  <c r="L15" i="18"/>
  <c r="N15" i="18" s="1"/>
  <c r="H15" i="18"/>
  <c r="O14" i="18"/>
  <c r="M14" i="18"/>
  <c r="L14" i="18"/>
  <c r="N14" i="18" s="1"/>
  <c r="H14" i="18"/>
  <c r="O13" i="18"/>
  <c r="M13" i="18"/>
  <c r="L13" i="18"/>
  <c r="N13" i="18" s="1"/>
  <c r="H13" i="18"/>
  <c r="O12" i="18"/>
  <c r="M12" i="18"/>
  <c r="L12" i="18"/>
  <c r="N12" i="18" s="1"/>
  <c r="H12" i="18"/>
  <c r="O11" i="18"/>
  <c r="M11" i="18"/>
  <c r="L11" i="18"/>
  <c r="N11" i="18" s="1"/>
  <c r="H11" i="18"/>
  <c r="O10" i="18"/>
  <c r="N10" i="18"/>
  <c r="M10" i="18"/>
  <c r="L10" i="18"/>
  <c r="H10" i="18"/>
  <c r="O9" i="18"/>
  <c r="M9" i="18"/>
  <c r="L9" i="18"/>
  <c r="N9" i="18" s="1"/>
  <c r="H9" i="18"/>
  <c r="K38" i="17"/>
  <c r="M38" i="17" s="1"/>
  <c r="J38" i="17"/>
  <c r="O38" i="17" s="1"/>
  <c r="I38" i="17"/>
  <c r="H38" i="17"/>
  <c r="G38" i="17"/>
  <c r="F38" i="17"/>
  <c r="E38" i="17"/>
  <c r="D38" i="17"/>
  <c r="C38" i="17"/>
  <c r="B38" i="17"/>
  <c r="O37" i="17"/>
  <c r="M37" i="17"/>
  <c r="L37" i="17"/>
  <c r="N37" i="17" s="1"/>
  <c r="H37" i="17"/>
  <c r="O36" i="17"/>
  <c r="M36" i="17"/>
  <c r="L36" i="17"/>
  <c r="N36" i="17" s="1"/>
  <c r="H36" i="17"/>
  <c r="O35" i="17"/>
  <c r="M35" i="17"/>
  <c r="L35" i="17"/>
  <c r="N35" i="17" s="1"/>
  <c r="H35" i="17"/>
  <c r="O34" i="17"/>
  <c r="M34" i="17"/>
  <c r="L34" i="17"/>
  <c r="N34" i="17" s="1"/>
  <c r="H34" i="17"/>
  <c r="O33" i="17"/>
  <c r="M33" i="17"/>
  <c r="L33" i="17"/>
  <c r="N33" i="17" s="1"/>
  <c r="H33" i="17"/>
  <c r="O32" i="17"/>
  <c r="M32" i="17"/>
  <c r="L32" i="17"/>
  <c r="N32" i="17" s="1"/>
  <c r="H32" i="17"/>
  <c r="O31" i="17"/>
  <c r="M31" i="17"/>
  <c r="L31" i="17"/>
  <c r="N31" i="17" s="1"/>
  <c r="H31" i="17"/>
  <c r="O30" i="17"/>
  <c r="M30" i="17"/>
  <c r="L30" i="17"/>
  <c r="N30" i="17" s="1"/>
  <c r="H30" i="17"/>
  <c r="O29" i="17"/>
  <c r="N29" i="17"/>
  <c r="M29" i="17"/>
  <c r="L29" i="17"/>
  <c r="H29" i="17"/>
  <c r="O28" i="17"/>
  <c r="N28" i="17"/>
  <c r="M28" i="17"/>
  <c r="L28" i="17"/>
  <c r="H28" i="17"/>
  <c r="O27" i="17"/>
  <c r="M27" i="17"/>
  <c r="L27" i="17"/>
  <c r="N27" i="17" s="1"/>
  <c r="H27" i="17"/>
  <c r="O26" i="17"/>
  <c r="M26" i="17"/>
  <c r="L26" i="17"/>
  <c r="N26" i="17" s="1"/>
  <c r="H26" i="17"/>
  <c r="L25" i="17"/>
  <c r="H25" i="17"/>
  <c r="O24" i="17"/>
  <c r="M24" i="17"/>
  <c r="L24" i="17"/>
  <c r="N24" i="17" s="1"/>
  <c r="H24" i="17"/>
  <c r="O23" i="17"/>
  <c r="M23" i="17"/>
  <c r="L23" i="17"/>
  <c r="N23" i="17" s="1"/>
  <c r="H23" i="17"/>
  <c r="O22" i="17"/>
  <c r="N22" i="17"/>
  <c r="M22" i="17"/>
  <c r="L22" i="17"/>
  <c r="H22" i="17"/>
  <c r="O21" i="17"/>
  <c r="N21" i="17"/>
  <c r="M21" i="17"/>
  <c r="L21" i="17"/>
  <c r="H21" i="17"/>
  <c r="O20" i="17"/>
  <c r="M20" i="17"/>
  <c r="L20" i="17"/>
  <c r="N20" i="17" s="1"/>
  <c r="H20" i="17"/>
  <c r="O19" i="17"/>
  <c r="M19" i="17"/>
  <c r="L19" i="17"/>
  <c r="N19" i="17" s="1"/>
  <c r="H19" i="17"/>
  <c r="O18" i="17"/>
  <c r="M18" i="17"/>
  <c r="L18" i="17"/>
  <c r="N18" i="17" s="1"/>
  <c r="H18" i="17"/>
  <c r="O17" i="17"/>
  <c r="M17" i="17"/>
  <c r="L17" i="17"/>
  <c r="N17" i="17" s="1"/>
  <c r="H17" i="17"/>
  <c r="O16" i="17"/>
  <c r="M16" i="17"/>
  <c r="L16" i="17"/>
  <c r="N16" i="17" s="1"/>
  <c r="H16" i="17"/>
  <c r="O15" i="17"/>
  <c r="M15" i="17"/>
  <c r="L15" i="17"/>
  <c r="N15" i="17" s="1"/>
  <c r="H15" i="17"/>
  <c r="O14" i="17"/>
  <c r="N14" i="17"/>
  <c r="M14" i="17"/>
  <c r="L14" i="17"/>
  <c r="H14" i="17"/>
  <c r="O13" i="17"/>
  <c r="M13" i="17"/>
  <c r="L13" i="17"/>
  <c r="N13" i="17" s="1"/>
  <c r="H13" i="17"/>
  <c r="O12" i="17"/>
  <c r="M12" i="17"/>
  <c r="L12" i="17"/>
  <c r="N12" i="17" s="1"/>
  <c r="H12" i="17"/>
  <c r="O11" i="17"/>
  <c r="M11" i="17"/>
  <c r="L11" i="17"/>
  <c r="N11" i="17" s="1"/>
  <c r="H11" i="17"/>
  <c r="O10" i="17"/>
  <c r="M10" i="17"/>
  <c r="L10" i="17"/>
  <c r="N10" i="17" s="1"/>
  <c r="H10" i="17"/>
  <c r="O9" i="17"/>
  <c r="M9" i="17"/>
  <c r="L9" i="17"/>
  <c r="N9" i="17" s="1"/>
  <c r="H9" i="17"/>
  <c r="K38" i="16"/>
  <c r="O37" i="16"/>
  <c r="J38" i="16"/>
  <c r="I38" i="16"/>
  <c r="H38" i="16"/>
  <c r="G38" i="16"/>
  <c r="F38" i="16"/>
  <c r="E38" i="16"/>
  <c r="D38" i="16"/>
  <c r="C38" i="16"/>
  <c r="B38" i="16"/>
  <c r="M37" i="16"/>
  <c r="H37" i="16"/>
  <c r="O36" i="16"/>
  <c r="M36" i="16"/>
  <c r="L36" i="16"/>
  <c r="N36" i="16" s="1"/>
  <c r="H36" i="16"/>
  <c r="O35" i="16"/>
  <c r="M35" i="16"/>
  <c r="L35" i="16"/>
  <c r="N35" i="16" s="1"/>
  <c r="H35" i="16"/>
  <c r="O34" i="16"/>
  <c r="M34" i="16"/>
  <c r="L34" i="16"/>
  <c r="N34" i="16" s="1"/>
  <c r="H34" i="16"/>
  <c r="O33" i="16"/>
  <c r="M33" i="16"/>
  <c r="L33" i="16"/>
  <c r="N33" i="16" s="1"/>
  <c r="H33" i="16"/>
  <c r="O32" i="16"/>
  <c r="M32" i="16"/>
  <c r="L32" i="16"/>
  <c r="N32" i="16" s="1"/>
  <c r="H32" i="16"/>
  <c r="O31" i="16"/>
  <c r="M31" i="16"/>
  <c r="L31" i="16"/>
  <c r="N31" i="16" s="1"/>
  <c r="H31" i="16"/>
  <c r="O30" i="16"/>
  <c r="M30" i="16"/>
  <c r="L30" i="16"/>
  <c r="N30" i="16" s="1"/>
  <c r="H30" i="16"/>
  <c r="O29" i="16"/>
  <c r="M29" i="16"/>
  <c r="L29" i="16"/>
  <c r="N29" i="16" s="1"/>
  <c r="H29" i="16"/>
  <c r="O28" i="16"/>
  <c r="M28" i="16"/>
  <c r="L28" i="16"/>
  <c r="N28" i="16" s="1"/>
  <c r="H28" i="16"/>
  <c r="O27" i="16"/>
  <c r="M27" i="16"/>
  <c r="L27" i="16"/>
  <c r="N27" i="16" s="1"/>
  <c r="H27" i="16"/>
  <c r="O26" i="16"/>
  <c r="M26" i="16"/>
  <c r="L26" i="16"/>
  <c r="N26" i="16" s="1"/>
  <c r="H26" i="16"/>
  <c r="L25" i="16"/>
  <c r="H25" i="16"/>
  <c r="O24" i="16"/>
  <c r="M24" i="16"/>
  <c r="L24" i="16"/>
  <c r="N24" i="16" s="1"/>
  <c r="H24" i="16"/>
  <c r="O23" i="16"/>
  <c r="N23" i="16"/>
  <c r="M23" i="16"/>
  <c r="L23" i="16"/>
  <c r="H23" i="16"/>
  <c r="O22" i="16"/>
  <c r="M22" i="16"/>
  <c r="L22" i="16"/>
  <c r="N22" i="16" s="1"/>
  <c r="H22" i="16"/>
  <c r="O21" i="16"/>
  <c r="M21" i="16"/>
  <c r="L21" i="16"/>
  <c r="N21" i="16" s="1"/>
  <c r="H21" i="16"/>
  <c r="O20" i="16"/>
  <c r="M20" i="16"/>
  <c r="L20" i="16"/>
  <c r="N20" i="16" s="1"/>
  <c r="H20" i="16"/>
  <c r="O19" i="16"/>
  <c r="M19" i="16"/>
  <c r="L19" i="16"/>
  <c r="N19" i="16" s="1"/>
  <c r="H19" i="16"/>
  <c r="O18" i="16"/>
  <c r="M18" i="16"/>
  <c r="L18" i="16"/>
  <c r="N18" i="16" s="1"/>
  <c r="H18" i="16"/>
  <c r="O17" i="16"/>
  <c r="M17" i="16"/>
  <c r="L17" i="16"/>
  <c r="N17" i="16" s="1"/>
  <c r="H17" i="16"/>
  <c r="O16" i="16"/>
  <c r="M16" i="16"/>
  <c r="L16" i="16"/>
  <c r="N16" i="16" s="1"/>
  <c r="H16" i="16"/>
  <c r="O15" i="16"/>
  <c r="N15" i="16"/>
  <c r="M15" i="16"/>
  <c r="L15" i="16"/>
  <c r="H15" i="16"/>
  <c r="O14" i="16"/>
  <c r="M14" i="16"/>
  <c r="L14" i="16"/>
  <c r="N14" i="16" s="1"/>
  <c r="H14" i="16"/>
  <c r="O13" i="16"/>
  <c r="M13" i="16"/>
  <c r="L13" i="16"/>
  <c r="N13" i="16" s="1"/>
  <c r="H13" i="16"/>
  <c r="O12" i="16"/>
  <c r="M12" i="16"/>
  <c r="L12" i="16"/>
  <c r="N12" i="16" s="1"/>
  <c r="H12" i="16"/>
  <c r="O11" i="16"/>
  <c r="M11" i="16"/>
  <c r="L11" i="16"/>
  <c r="N11" i="16" s="1"/>
  <c r="H11" i="16"/>
  <c r="O10" i="16"/>
  <c r="M10" i="16"/>
  <c r="L10" i="16"/>
  <c r="N10" i="16" s="1"/>
  <c r="H10" i="16"/>
  <c r="O9" i="16"/>
  <c r="M9" i="16"/>
  <c r="L9" i="16"/>
  <c r="N9" i="16" s="1"/>
  <c r="H9" i="16"/>
  <c r="O38" i="15"/>
  <c r="K38" i="15"/>
  <c r="J38" i="15"/>
  <c r="I38" i="15"/>
  <c r="G38" i="15"/>
  <c r="H38" i="15" s="1"/>
  <c r="F38" i="15"/>
  <c r="E38" i="15"/>
  <c r="D38" i="15"/>
  <c r="C38" i="15"/>
  <c r="B38" i="15"/>
  <c r="O37" i="15"/>
  <c r="N37" i="15"/>
  <c r="M37" i="15"/>
  <c r="L37" i="15"/>
  <c r="H37" i="15"/>
  <c r="O36" i="15"/>
  <c r="N36" i="15"/>
  <c r="M36" i="15"/>
  <c r="L36" i="15"/>
  <c r="H36" i="15"/>
  <c r="O35" i="15"/>
  <c r="M35" i="15"/>
  <c r="L35" i="15"/>
  <c r="N35" i="15" s="1"/>
  <c r="H35" i="15"/>
  <c r="O34" i="15"/>
  <c r="M34" i="15"/>
  <c r="L34" i="15"/>
  <c r="N34" i="15" s="1"/>
  <c r="H34" i="15"/>
  <c r="O33" i="15"/>
  <c r="M33" i="15"/>
  <c r="L33" i="15"/>
  <c r="N33" i="15" s="1"/>
  <c r="H33" i="15"/>
  <c r="O32" i="15"/>
  <c r="M32" i="15"/>
  <c r="L32" i="15"/>
  <c r="N32" i="15" s="1"/>
  <c r="H32" i="15"/>
  <c r="O31" i="15"/>
  <c r="M31" i="15"/>
  <c r="L31" i="15"/>
  <c r="N31" i="15" s="1"/>
  <c r="H31" i="15"/>
  <c r="O30" i="15"/>
  <c r="M30" i="15"/>
  <c r="L30" i="15"/>
  <c r="N30" i="15" s="1"/>
  <c r="H30" i="15"/>
  <c r="O29" i="15"/>
  <c r="N29" i="15"/>
  <c r="M29" i="15"/>
  <c r="L29" i="15"/>
  <c r="H29" i="15"/>
  <c r="O28" i="15"/>
  <c r="N28" i="15"/>
  <c r="M28" i="15"/>
  <c r="L28" i="15"/>
  <c r="H28" i="15"/>
  <c r="O27" i="15"/>
  <c r="M27" i="15"/>
  <c r="L27" i="15"/>
  <c r="N27" i="15" s="1"/>
  <c r="H27" i="15"/>
  <c r="O26" i="15"/>
  <c r="M26" i="15"/>
  <c r="L26" i="15"/>
  <c r="N26" i="15" s="1"/>
  <c r="H26" i="15"/>
  <c r="L25" i="15"/>
  <c r="H25" i="15"/>
  <c r="O24" i="15"/>
  <c r="M24" i="15"/>
  <c r="L24" i="15"/>
  <c r="N24" i="15" s="1"/>
  <c r="H24" i="15"/>
  <c r="O23" i="15"/>
  <c r="M23" i="15"/>
  <c r="L23" i="15"/>
  <c r="N23" i="15" s="1"/>
  <c r="H23" i="15"/>
  <c r="O22" i="15"/>
  <c r="N22" i="15"/>
  <c r="M22" i="15"/>
  <c r="L22" i="15"/>
  <c r="H22" i="15"/>
  <c r="O21" i="15"/>
  <c r="N21" i="15"/>
  <c r="M21" i="15"/>
  <c r="L21" i="15"/>
  <c r="H21" i="15"/>
  <c r="O20" i="15"/>
  <c r="M20" i="15"/>
  <c r="L20" i="15"/>
  <c r="N20" i="15" s="1"/>
  <c r="H20" i="15"/>
  <c r="O19" i="15"/>
  <c r="M19" i="15"/>
  <c r="L19" i="15"/>
  <c r="N19" i="15" s="1"/>
  <c r="H19" i="15"/>
  <c r="O18" i="15"/>
  <c r="M18" i="15"/>
  <c r="L18" i="15"/>
  <c r="N18" i="15" s="1"/>
  <c r="H18" i="15"/>
  <c r="O17" i="15"/>
  <c r="M17" i="15"/>
  <c r="L17" i="15"/>
  <c r="N17" i="15" s="1"/>
  <c r="H17" i="15"/>
  <c r="O16" i="15"/>
  <c r="M16" i="15"/>
  <c r="L16" i="15"/>
  <c r="N16" i="15" s="1"/>
  <c r="H16" i="15"/>
  <c r="O15" i="15"/>
  <c r="M15" i="15"/>
  <c r="L15" i="15"/>
  <c r="N15" i="15" s="1"/>
  <c r="H15" i="15"/>
  <c r="O14" i="15"/>
  <c r="N14" i="15"/>
  <c r="M14" i="15"/>
  <c r="L14" i="15"/>
  <c r="H14" i="15"/>
  <c r="O13" i="15"/>
  <c r="N13" i="15"/>
  <c r="M13" i="15"/>
  <c r="L13" i="15"/>
  <c r="H13" i="15"/>
  <c r="O12" i="15"/>
  <c r="M12" i="15"/>
  <c r="L12" i="15"/>
  <c r="N12" i="15" s="1"/>
  <c r="H12" i="15"/>
  <c r="O11" i="15"/>
  <c r="M11" i="15"/>
  <c r="L11" i="15"/>
  <c r="N11" i="15" s="1"/>
  <c r="H11" i="15"/>
  <c r="O10" i="15"/>
  <c r="M10" i="15"/>
  <c r="L10" i="15"/>
  <c r="N10" i="15" s="1"/>
  <c r="H10" i="15"/>
  <c r="O9" i="15"/>
  <c r="M9" i="15"/>
  <c r="L9" i="15"/>
  <c r="N9" i="15" s="1"/>
  <c r="H9" i="15"/>
  <c r="L38" i="18" l="1"/>
  <c r="N38" i="18" s="1"/>
  <c r="L38" i="17"/>
  <c r="N38" i="17" s="1"/>
  <c r="L37" i="16"/>
  <c r="N37" i="16" s="1"/>
  <c r="L38" i="16"/>
  <c r="N38" i="16" s="1"/>
  <c r="O38" i="16"/>
  <c r="M38" i="16"/>
  <c r="L38" i="15"/>
  <c r="N38" i="15" s="1"/>
  <c r="M38" i="15"/>
  <c r="K38" i="14" l="1"/>
  <c r="M38" i="14" s="1"/>
  <c r="J38" i="14"/>
  <c r="O38" i="14" s="1"/>
  <c r="I38" i="14"/>
  <c r="G38" i="14"/>
  <c r="H38" i="14" s="1"/>
  <c r="F38" i="14"/>
  <c r="E38" i="14"/>
  <c r="D38" i="14"/>
  <c r="C38" i="14"/>
  <c r="B38" i="14"/>
  <c r="O37" i="14"/>
  <c r="N37" i="14"/>
  <c r="M37" i="14"/>
  <c r="L37" i="14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N22" i="14"/>
  <c r="M22" i="14"/>
  <c r="L22" i="14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L38" i="14" l="1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<sst xmlns="http://schemas.openxmlformats.org/spreadsheetml/2006/main" count="318" uniqueCount="53">
  <si>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</si>
  <si>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</si>
  <si>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</si>
  <si>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</si>
  <si>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</si>
  <si>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</si>
  <si>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</si>
  <si>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</si>
  <si>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</si>
  <si>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</si>
  <si>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</si>
  <si>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</si>
  <si>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</si>
  <si>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</si>
  <si>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</si>
  <si>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</si>
  <si>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</si>
  <si>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</si>
  <si>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</si>
  <si>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</si>
  <si>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</si>
  <si>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</si>
  <si>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</si>
  <si>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</si>
  <si>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</si>
  <si>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</si>
  <si>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</si>
  <si>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</si>
  <si>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</si>
  <si>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</si>
  <si>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</si>
  <si>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</si>
  <si>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</si>
  <si>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</si>
  <si>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</si>
  <si>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</si>
  <si>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</si>
  <si>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</si>
  <si>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</si>
  <si>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</si>
  <si>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</si>
  <si>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</si>
  <si>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</si>
  <si>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</si>
  <si>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</si>
  <si>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</si>
  <si>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</si>
  <si>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</si>
  <si>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</si>
  <si>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ธ.ค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</si>
  <si>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</si>
  <si>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28 ก.พ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</si>
  <si>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มี.ค 68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</si>
</sst>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164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top" wrapText="1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vertical="top"/>
    </xf>
    <xf numFmtId="43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3AF2F0F-DF74-47EB-9C64-E3B0497091DC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0EA2C24-526F-4995-9D90-BAFE02D02D5D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ธันวาคม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ไตรมาสที่ 1)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27CD46-D828-4850-881F-AAD06A6E19AB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7829ABA0-6467-4BC6-85EF-667CFAD8FFC1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A4329025-B173-4593-8715-B5BD0B2CD6E6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078C6DA-573B-4D21-B33E-ED7162F20C4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4A5A13FF-C371-4713-81EE-D80CE1D818BB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มกราคม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6ED4483F-3730-49F4-8797-62B529D0FDD6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1B35F42F-2230-4A67-9D94-D68D9F77F2B0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4E7EEB18-3DC2-4F39-8DDC-9E9957E331D1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124413C1-0CF8-4751-9F60-233E04406FE2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DCBDAC62-F4DC-4683-A954-5052391C2459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28 กุมภาพันธ์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5EBA4715-983E-4A51-BA3F-112E48F2D43D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5517F6D-543A-4C79-B44F-26AA980356A9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E723F8FA-EBBB-47AD-99B7-E0EF65E9510D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9FC6F96F-FEB0-4D14-9ACA-3F2DAC49C23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AF0423E-6A99-42C7-ABB1-47F58C5E5513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มีนาคม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F74F8448-82E9-45CB-86F6-0FF85CC72D51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4ADD2D93-E7D6-4057-BF06-4BEBD14ED91B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FF082773-290E-4385-85FB-8D0F3B9557A3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30" activePane="bottomLeft" state="frozen"/>
      <selection pane="bottomLeft" activeCell="S29" sqref="A1:XFD1048576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7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9" t="s">
        <v>30</v>
      </c>
      <c r="G7" s="30"/>
      <c r="H7" s="31"/>
      <c r="I7" s="32" t="s">
        <v>31</v>
      </c>
      <c r="J7" s="32"/>
      <c r="K7" s="32"/>
      <c r="L7" s="32"/>
      <c r="M7" s="33" t="s">
        <v>28</v>
      </c>
      <c r="N7" s="25" t="s">
        <v>29</v>
      </c>
      <c r="O7" s="25" t="s">
        <v>32</v>
      </c>
    </row>
    <row r="8" spans="1:18" s="6" customFormat="1" ht="90" customHeight="1">
      <c r="A8" s="28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4"/>
      <c r="N8" s="25"/>
      <c r="O8" s="25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26" t="s">
        <v>47</v>
      </c>
      <c r="B39" s="26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zoomScale="80" zoomScaleNormal="80" workbookViewId="0">
      <selection activeCell="J39" sqref="J39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7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9" t="s">
        <v>30</v>
      </c>
      <c r="G7" s="30"/>
      <c r="H7" s="31"/>
      <c r="I7" s="32" t="s">
        <v>31</v>
      </c>
      <c r="J7" s="32"/>
      <c r="K7" s="32"/>
      <c r="L7" s="32"/>
      <c r="M7" s="33" t="s">
        <v>28</v>
      </c>
      <c r="N7" s="25" t="s">
        <v>29</v>
      </c>
      <c r="O7" s="25" t="s">
        <v>32</v>
      </c>
    </row>
    <row r="8" spans="1:18" s="6" customFormat="1" ht="90" customHeight="1">
      <c r="A8" s="28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4"/>
      <c r="N8" s="25"/>
      <c r="O8" s="25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26" t="s">
        <v>48</v>
      </c>
      <c r="B39" s="26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D31-968C-426C-A7C5-824D443F0AE6}">
  <dimension ref="A1:R59"/>
  <sheetViews>
    <sheetView topLeftCell="A24" zoomScale="62" zoomScaleNormal="62" workbookViewId="0">
      <selection activeCell="G53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7" t="s">
        <v>0</v>
      </c>
      <c r="B7" s="21" t="s">
        <v>1</v>
      </c>
      <c r="C7" s="21" t="s">
        <v>2</v>
      </c>
      <c r="D7" s="21" t="s">
        <v>3</v>
      </c>
      <c r="E7" s="21" t="s">
        <v>26</v>
      </c>
      <c r="F7" s="29" t="s">
        <v>30</v>
      </c>
      <c r="G7" s="30"/>
      <c r="H7" s="31"/>
      <c r="I7" s="32" t="s">
        <v>31</v>
      </c>
      <c r="J7" s="32"/>
      <c r="K7" s="32"/>
      <c r="L7" s="32"/>
      <c r="M7" s="33" t="s">
        <v>28</v>
      </c>
      <c r="N7" s="25" t="s">
        <v>29</v>
      </c>
      <c r="O7" s="25" t="s">
        <v>32</v>
      </c>
    </row>
    <row r="8" spans="1:18" s="6" customFormat="1" ht="90" customHeight="1">
      <c r="A8" s="28"/>
      <c r="B8" s="21" t="s">
        <v>20</v>
      </c>
      <c r="C8" s="21" t="s">
        <v>20</v>
      </c>
      <c r="D8" s="21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4"/>
      <c r="N8" s="25"/>
      <c r="O8" s="25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5392659.8200000003</v>
      </c>
      <c r="K9" s="11">
        <v>2484254.7299999995</v>
      </c>
      <c r="L9" s="13">
        <f>+I9-J9-K9</f>
        <v>15223585.449999999</v>
      </c>
      <c r="M9" s="14">
        <f>+K9*100/I9</f>
        <v>10.754116707430573</v>
      </c>
      <c r="N9" s="14">
        <f>+L9*100/I9</f>
        <v>65.901540875738618</v>
      </c>
      <c r="O9" s="14">
        <f>+J9*100/I9</f>
        <v>23.344342416830806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1644695.2999999998</v>
      </c>
      <c r="K10" s="11">
        <v>2309088</v>
      </c>
      <c r="L10" s="13">
        <f>+I10-J10-K10</f>
        <v>2846216.7</v>
      </c>
      <c r="M10" s="14">
        <f>+K10*100/I10</f>
        <v>33.957176470588237</v>
      </c>
      <c r="N10" s="14">
        <f>+L10*100/I10</f>
        <v>41.856127941176467</v>
      </c>
      <c r="O10" s="14">
        <f t="shared" ref="O10:O37" si="1">+J10*100/I10</f>
        <v>24.186695588235288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778804.63</v>
      </c>
      <c r="K11" s="11">
        <v>780386.10000000009</v>
      </c>
      <c r="L11" s="13">
        <f t="shared" ref="L11:L36" si="2">+I11-J11-K11</f>
        <v>2265809.27</v>
      </c>
      <c r="M11" s="14">
        <f>+K11*100/I11</f>
        <v>20.402250980392161</v>
      </c>
      <c r="N11" s="14">
        <f>+L11*100/I11</f>
        <v>59.236843660130717</v>
      </c>
      <c r="O11" s="14">
        <f t="shared" si="1"/>
        <v>20.360905359477123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4622.3999999999996</v>
      </c>
      <c r="K12" s="11">
        <v>14513.85</v>
      </c>
      <c r="L12" s="13">
        <f t="shared" si="2"/>
        <v>210363.75</v>
      </c>
      <c r="M12" s="14">
        <f>+K12*100/I12</f>
        <v>6.3241176470588236</v>
      </c>
      <c r="N12" s="14">
        <f>+L12*100/I12</f>
        <v>91.661764705882348</v>
      </c>
      <c r="O12" s="14">
        <f t="shared" si="1"/>
        <v>2.0141176470588231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129875.82</v>
      </c>
      <c r="K17" s="11">
        <v>2610.8000000000002</v>
      </c>
      <c r="L17" s="13">
        <f t="shared" si="2"/>
        <v>139513.38</v>
      </c>
      <c r="M17" s="14">
        <f>+K17*100/I17</f>
        <v>0.95985294117647069</v>
      </c>
      <c r="N17" s="14">
        <f>+L17*100/I17</f>
        <v>51.291683823529411</v>
      </c>
      <c r="O17" s="14">
        <f t="shared" si="1"/>
        <v>47.748463235294118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811144</v>
      </c>
      <c r="K20" s="11">
        <v>189219</v>
      </c>
      <c r="L20" s="13">
        <f t="shared" si="2"/>
        <v>869637</v>
      </c>
      <c r="M20" s="14">
        <f>+K20*100/I20</f>
        <v>10.118663101604279</v>
      </c>
      <c r="N20" s="14">
        <f>+L20*100/I20</f>
        <v>46.504652406417115</v>
      </c>
      <c r="O20" s="14">
        <f t="shared" si="1"/>
        <v>43.376684491978608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80</v>
      </c>
      <c r="K24" s="11">
        <v>1484</v>
      </c>
      <c r="L24" s="13">
        <f t="shared" si="2"/>
        <v>159936</v>
      </c>
      <c r="M24" s="14">
        <f>+K24*100/I24</f>
        <v>0.91888544891640866</v>
      </c>
      <c r="N24" s="14">
        <f>+L24*100/I24</f>
        <v>99.031578947368416</v>
      </c>
      <c r="O24" s="14">
        <f t="shared" si="1"/>
        <v>4.9535603715170282E-2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>
        <v>0</v>
      </c>
      <c r="K25" s="11">
        <v>0</v>
      </c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21990</v>
      </c>
      <c r="K29" s="11">
        <v>0</v>
      </c>
      <c r="L29" s="13">
        <f t="shared" si="2"/>
        <v>37710</v>
      </c>
      <c r="M29" s="14">
        <f t="shared" si="4"/>
        <v>0</v>
      </c>
      <c r="N29" s="14">
        <f>+L29*100/I29</f>
        <v>63.165829145728644</v>
      </c>
      <c r="O29" s="14">
        <f t="shared" si="1"/>
        <v>36.834170854271356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438794</v>
      </c>
      <c r="K35" s="11">
        <v>141934</v>
      </c>
      <c r="L35" s="13">
        <f>+I35-J35-K35</f>
        <v>184272</v>
      </c>
      <c r="M35" s="14">
        <f t="shared" si="4"/>
        <v>18.55346405228758</v>
      </c>
      <c r="N35" s="14">
        <f>+L35*100/I35</f>
        <v>24.0878431372549</v>
      </c>
      <c r="O35" s="14">
        <f t="shared" si="1"/>
        <v>57.358692810457519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10750</v>
      </c>
      <c r="K37" s="12">
        <v>66423</v>
      </c>
      <c r="L37" s="13">
        <f>+I37-K37-J37</f>
        <v>92827</v>
      </c>
      <c r="M37" s="14">
        <f t="shared" si="4"/>
        <v>39.072352941176469</v>
      </c>
      <c r="N37" s="14">
        <f>+L37*100/I37</f>
        <v>54.604117647058821</v>
      </c>
      <c r="O37" s="14">
        <f t="shared" si="1"/>
        <v>6.3235294117647056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9233965.9700000007</v>
      </c>
      <c r="K38" s="17">
        <f>SUM(K9:K37)</f>
        <v>6071721.7799999993</v>
      </c>
      <c r="L38" s="17">
        <f>+I38-J38-K38</f>
        <v>22658312.25</v>
      </c>
      <c r="M38" s="18">
        <f t="shared" si="4"/>
        <v>15.993366821199027</v>
      </c>
      <c r="N38" s="18">
        <f>+L38*100/I38</f>
        <v>59.683679933621328</v>
      </c>
      <c r="O38" s="18">
        <f>+J38*100/I38</f>
        <v>24.322953245179647</v>
      </c>
    </row>
    <row r="39" spans="1:15" ht="42" customHeight="1">
      <c r="A39" s="26" t="s">
        <v>49</v>
      </c>
      <c r="B39" s="26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EBD-B45F-4905-854D-90B1041B8164}">
  <dimension ref="A1:R59"/>
  <sheetViews>
    <sheetView zoomScale="70" zoomScaleNormal="70" workbookViewId="0">
      <selection activeCell="Q24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7" t="s">
        <v>0</v>
      </c>
      <c r="B7" s="22" t="s">
        <v>1</v>
      </c>
      <c r="C7" s="22" t="s">
        <v>2</v>
      </c>
      <c r="D7" s="22" t="s">
        <v>3</v>
      </c>
      <c r="E7" s="22" t="s">
        <v>26</v>
      </c>
      <c r="F7" s="29" t="s">
        <v>30</v>
      </c>
      <c r="G7" s="30"/>
      <c r="H7" s="31"/>
      <c r="I7" s="32" t="s">
        <v>31</v>
      </c>
      <c r="J7" s="32"/>
      <c r="K7" s="32"/>
      <c r="L7" s="32"/>
      <c r="M7" s="33" t="s">
        <v>28</v>
      </c>
      <c r="N7" s="25" t="s">
        <v>29</v>
      </c>
      <c r="O7" s="25" t="s">
        <v>32</v>
      </c>
    </row>
    <row r="8" spans="1:18" s="6" customFormat="1" ht="90" customHeight="1">
      <c r="A8" s="28"/>
      <c r="B8" s="22" t="s">
        <v>20</v>
      </c>
      <c r="C8" s="22" t="s">
        <v>20</v>
      </c>
      <c r="D8" s="22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4"/>
      <c r="N8" s="25"/>
      <c r="O8" s="25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5808321.6199999992</v>
      </c>
      <c r="K9" s="11">
        <v>4296623.4799999995</v>
      </c>
      <c r="L9" s="13">
        <f>+I9-J9-K9</f>
        <v>12995554.900000002</v>
      </c>
      <c r="M9" s="14">
        <f>+K9*100/I9</f>
        <v>18.599699054133026</v>
      </c>
      <c r="N9" s="14">
        <f>+L9*100/I9</f>
        <v>56.256595744680858</v>
      </c>
      <c r="O9" s="14">
        <f>+J9*100/I9</f>
        <v>25.143705201186116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1954824.84</v>
      </c>
      <c r="K10" s="11">
        <v>2842604.5</v>
      </c>
      <c r="L10" s="13">
        <f>+I10-J10-K10</f>
        <v>2002570.6600000001</v>
      </c>
      <c r="M10" s="14">
        <f>+K10*100/I10</f>
        <v>41.803007352941179</v>
      </c>
      <c r="N10" s="14">
        <f>+L10*100/I10</f>
        <v>29.449568529411764</v>
      </c>
      <c r="O10" s="14">
        <f t="shared" ref="O10:O37" si="1">+J10*100/I10</f>
        <v>28.747424117647057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913500.77</v>
      </c>
      <c r="K11" s="11">
        <v>1055245.93</v>
      </c>
      <c r="L11" s="13">
        <f t="shared" ref="L11:L36" si="2">+I11-J11-K11</f>
        <v>1856253.3</v>
      </c>
      <c r="M11" s="14">
        <f>+K11*100/I11</f>
        <v>27.588128888888889</v>
      </c>
      <c r="N11" s="14">
        <f>+L11*100/I11</f>
        <v>48.529498039215689</v>
      </c>
      <c r="O11" s="14">
        <f t="shared" si="1"/>
        <v>23.882373071895426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6592.75</v>
      </c>
      <c r="K12" s="11">
        <v>16484.2</v>
      </c>
      <c r="L12" s="13">
        <f t="shared" si="2"/>
        <v>206423.05</v>
      </c>
      <c r="M12" s="14">
        <f>+K12*100/I12</f>
        <v>7.1826579520697171</v>
      </c>
      <c r="N12" s="14">
        <f>+L12*100/I12</f>
        <v>89.944684095860566</v>
      </c>
      <c r="O12" s="14">
        <f t="shared" si="1"/>
        <v>2.8726579520697166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171354.02000000002</v>
      </c>
      <c r="K17" s="11">
        <v>32833.300000000003</v>
      </c>
      <c r="L17" s="13">
        <f t="shared" si="2"/>
        <v>67812.679999999978</v>
      </c>
      <c r="M17" s="14">
        <f>+K17*100/I17</f>
        <v>12.071066176470589</v>
      </c>
      <c r="N17" s="14">
        <f>+L17*100/I17</f>
        <v>24.931132352941169</v>
      </c>
      <c r="O17" s="14">
        <f t="shared" si="1"/>
        <v>62.997801470588236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506339.4</v>
      </c>
      <c r="K20" s="11">
        <v>550948</v>
      </c>
      <c r="L20" s="13">
        <f t="shared" si="2"/>
        <v>812712.60000000009</v>
      </c>
      <c r="M20" s="14">
        <f>+K20*100/I20</f>
        <v>29.462459893048127</v>
      </c>
      <c r="N20" s="14">
        <f>+L20*100/I20</f>
        <v>43.460566844919796</v>
      </c>
      <c r="O20" s="14">
        <f t="shared" si="1"/>
        <v>27.076973262032087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39519.65</v>
      </c>
      <c r="K24" s="11">
        <v>1564</v>
      </c>
      <c r="L24" s="13">
        <f t="shared" si="2"/>
        <v>120416.35</v>
      </c>
      <c r="M24" s="14">
        <f>+K24*100/I24</f>
        <v>0.96842105263157896</v>
      </c>
      <c r="N24" s="14">
        <f>+L24*100/I24</f>
        <v>74.561207430340559</v>
      </c>
      <c r="O24" s="14">
        <f t="shared" si="1"/>
        <v>24.470371517027864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13200</v>
      </c>
      <c r="K27" s="11">
        <v>3402.6</v>
      </c>
      <c r="L27" s="13">
        <f t="shared" si="2"/>
        <v>59897.4</v>
      </c>
      <c r="M27" s="14">
        <f>+K27*100/I27</f>
        <v>4.4478431372549023</v>
      </c>
      <c r="N27" s="14">
        <f>+L27*100/I27</f>
        <v>78.297254901960784</v>
      </c>
      <c r="O27" s="14">
        <f t="shared" si="1"/>
        <v>17.254901960784313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386787</v>
      </c>
      <c r="K35" s="11">
        <v>228517</v>
      </c>
      <c r="L35" s="13">
        <f>+I35-J35-K35</f>
        <v>149696</v>
      </c>
      <c r="M35" s="14">
        <f t="shared" si="4"/>
        <v>29.871503267973857</v>
      </c>
      <c r="N35" s="14">
        <f>+L35*100/I35</f>
        <v>19.5681045751634</v>
      </c>
      <c r="O35" s="14">
        <f t="shared" si="1"/>
        <v>50.560392156862747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37644.54</v>
      </c>
      <c r="K36" s="11">
        <v>11036</v>
      </c>
      <c r="L36" s="12">
        <f t="shared" si="2"/>
        <v>67519.459999999992</v>
      </c>
      <c r="M36" s="14">
        <f t="shared" si="4"/>
        <v>9.4974182444061963</v>
      </c>
      <c r="N36" s="14">
        <f t="shared" si="3"/>
        <v>58.106247848536995</v>
      </c>
      <c r="O36" s="14">
        <f t="shared" si="1"/>
        <v>32.3963339070568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7080</v>
      </c>
      <c r="K37" s="12">
        <v>78333</v>
      </c>
      <c r="L37" s="13">
        <f>+I37-K37-J37</f>
        <v>84587</v>
      </c>
      <c r="M37" s="14">
        <f t="shared" si="4"/>
        <v>46.078235294117647</v>
      </c>
      <c r="N37" s="14">
        <f>+L37*100/I37</f>
        <v>49.757058823529412</v>
      </c>
      <c r="O37" s="14">
        <f t="shared" si="1"/>
        <v>4.1647058823529415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9845714.589999998</v>
      </c>
      <c r="K38" s="17">
        <f>SUM(K9:K37)</f>
        <v>9225796.709999999</v>
      </c>
      <c r="L38" s="17">
        <f>+I38-J38-K38</f>
        <v>18892488.700000003</v>
      </c>
      <c r="M38" s="18">
        <f t="shared" si="4"/>
        <v>24.301434806658936</v>
      </c>
      <c r="N38" s="18">
        <f>+L38*100/I38</f>
        <v>49.764220577389111</v>
      </c>
      <c r="O38" s="18">
        <f>+J38*100/I38</f>
        <v>25.934344615951947</v>
      </c>
    </row>
    <row r="39" spans="1:15" ht="42" customHeight="1">
      <c r="A39" s="26" t="s">
        <v>50</v>
      </c>
      <c r="B39" s="26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96A5-2586-49ED-B74F-1BA9BCC181E3}">
  <dimension ref="A1:R59"/>
  <sheetViews>
    <sheetView topLeftCell="A16" zoomScale="70" zoomScaleNormal="70" workbookViewId="0">
      <selection activeCell="S39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7" t="s">
        <v>0</v>
      </c>
      <c r="B7" s="23" t="s">
        <v>1</v>
      </c>
      <c r="C7" s="23" t="s">
        <v>2</v>
      </c>
      <c r="D7" s="23" t="s">
        <v>3</v>
      </c>
      <c r="E7" s="23" t="s">
        <v>26</v>
      </c>
      <c r="F7" s="29" t="s">
        <v>30</v>
      </c>
      <c r="G7" s="30"/>
      <c r="H7" s="31"/>
      <c r="I7" s="32" t="s">
        <v>31</v>
      </c>
      <c r="J7" s="32"/>
      <c r="K7" s="32"/>
      <c r="L7" s="32"/>
      <c r="M7" s="33" t="s">
        <v>28</v>
      </c>
      <c r="N7" s="25" t="s">
        <v>29</v>
      </c>
      <c r="O7" s="25" t="s">
        <v>32</v>
      </c>
    </row>
    <row r="8" spans="1:18" s="6" customFormat="1" ht="90" customHeight="1">
      <c r="A8" s="28"/>
      <c r="B8" s="23" t="s">
        <v>20</v>
      </c>
      <c r="C8" s="23" t="s">
        <v>20</v>
      </c>
      <c r="D8" s="23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4"/>
      <c r="N8" s="25"/>
      <c r="O8" s="25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5337688.1499999994</v>
      </c>
      <c r="K9" s="11">
        <v>6268912.75</v>
      </c>
      <c r="L9" s="13">
        <f>+I9-J9-K9</f>
        <v>11493899.100000001</v>
      </c>
      <c r="M9" s="14">
        <f>+K9*100/I9</f>
        <v>27.137563039761044</v>
      </c>
      <c r="N9" s="14">
        <f>+L9*100/I9</f>
        <v>49.756061990000227</v>
      </c>
      <c r="O9" s="14">
        <f>+J9*100/I9</f>
        <v>23.106374970238736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784191.29999999993</v>
      </c>
      <c r="K10" s="11">
        <v>3880404.0400000005</v>
      </c>
      <c r="L10" s="13">
        <f>+I10-J10-K10</f>
        <v>2135404.6599999997</v>
      </c>
      <c r="M10" s="14">
        <f>+K10*100/I10</f>
        <v>57.064765294117656</v>
      </c>
      <c r="N10" s="14">
        <f>+L10*100/I10</f>
        <v>31.403009705882347</v>
      </c>
      <c r="O10" s="14">
        <f t="shared" ref="O10:O37" si="1">+J10*100/I10</f>
        <v>11.532225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785632.85</v>
      </c>
      <c r="K11" s="11">
        <v>1630724.21</v>
      </c>
      <c r="L11" s="13">
        <f t="shared" ref="L11:L36" si="2">+I11-J11-K11</f>
        <v>1408642.94</v>
      </c>
      <c r="M11" s="14">
        <f>+K11*100/I11</f>
        <v>42.633312679738559</v>
      </c>
      <c r="N11" s="14">
        <f>+L11*100/I11</f>
        <v>36.827266405228755</v>
      </c>
      <c r="O11" s="14">
        <f t="shared" si="1"/>
        <v>20.539420915032679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23076.949999999997</v>
      </c>
      <c r="L12" s="13">
        <f t="shared" si="2"/>
        <v>206423.05</v>
      </c>
      <c r="M12" s="14">
        <f>+K12*100/I12</f>
        <v>10.055315904139432</v>
      </c>
      <c r="N12" s="14">
        <f>+L12*100/I12</f>
        <v>89.944684095860566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204187.32</v>
      </c>
      <c r="L17" s="13">
        <f t="shared" si="2"/>
        <v>67812.679999999993</v>
      </c>
      <c r="M17" s="14">
        <f>+K17*100/I17</f>
        <v>75.068867647058823</v>
      </c>
      <c r="N17" s="14">
        <f>+L17*100/I17</f>
        <v>24.931132352941173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370626.7</v>
      </c>
      <c r="K20" s="11">
        <v>938483</v>
      </c>
      <c r="L20" s="13">
        <f t="shared" si="2"/>
        <v>560890.30000000005</v>
      </c>
      <c r="M20" s="14">
        <f>+K20*100/I20</f>
        <v>50.18625668449198</v>
      </c>
      <c r="N20" s="14">
        <f>+L20*100/I20</f>
        <v>29.994133689839575</v>
      </c>
      <c r="O20" s="14">
        <f t="shared" si="1"/>
        <v>19.819609625668448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38813.75</v>
      </c>
      <c r="K24" s="11">
        <v>23038.15</v>
      </c>
      <c r="L24" s="13">
        <f t="shared" si="2"/>
        <v>99648.1</v>
      </c>
      <c r="M24" s="14">
        <f>+K24*100/I24</f>
        <v>14.265108359133126</v>
      </c>
      <c r="N24" s="14">
        <f>+L24*100/I24</f>
        <v>61.701609907120741</v>
      </c>
      <c r="O24" s="14">
        <f t="shared" si="1"/>
        <v>24.033281733746129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6244</v>
      </c>
      <c r="K26" s="11">
        <v>5223</v>
      </c>
      <c r="L26" s="13">
        <f t="shared" si="2"/>
        <v>22533</v>
      </c>
      <c r="M26" s="14">
        <f>+K26*100/I26</f>
        <v>15.361764705882353</v>
      </c>
      <c r="N26" s="14">
        <f>+L26*100/I26</f>
        <v>66.273529411764713</v>
      </c>
      <c r="O26" s="14">
        <f t="shared" si="1"/>
        <v>18.36470588235294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21400</v>
      </c>
      <c r="K28" s="11">
        <v>50352.7</v>
      </c>
      <c r="L28" s="13">
        <f t="shared" si="2"/>
        <v>38747.300000000003</v>
      </c>
      <c r="M28" s="14">
        <f>+K28*100/I28</f>
        <v>45.568054298642537</v>
      </c>
      <c r="N28" s="14">
        <f>+L28*100/I28</f>
        <v>35.065429864253396</v>
      </c>
      <c r="O28" s="14">
        <f t="shared" si="1"/>
        <v>19.366515837104071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344837</v>
      </c>
      <c r="K35" s="11">
        <v>285895.5</v>
      </c>
      <c r="L35" s="13">
        <f>+I35-J35-K35</f>
        <v>134267.5</v>
      </c>
      <c r="M35" s="14">
        <f t="shared" si="4"/>
        <v>37.371960784313728</v>
      </c>
      <c r="N35" s="14">
        <f>+L35*100/I35</f>
        <v>17.551307189542484</v>
      </c>
      <c r="O35" s="14">
        <f t="shared" si="1"/>
        <v>45.076732026143787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9490</v>
      </c>
      <c r="K37" s="12">
        <v>91803</v>
      </c>
      <c r="L37" s="13">
        <f>+I37-K37-J37</f>
        <v>68707</v>
      </c>
      <c r="M37" s="14">
        <f t="shared" si="4"/>
        <v>54.001764705882351</v>
      </c>
      <c r="N37" s="14">
        <f>+L37*100/I37</f>
        <v>40.415882352941175</v>
      </c>
      <c r="O37" s="14">
        <f t="shared" si="1"/>
        <v>5.5823529411764703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7698923.7499999991</v>
      </c>
      <c r="K38" s="17">
        <f>SUM(K9:K37)</f>
        <v>13525290.759999998</v>
      </c>
      <c r="L38" s="17">
        <f>+I38-J38-K38</f>
        <v>16739785.490000002</v>
      </c>
      <c r="M38" s="18">
        <f t="shared" si="4"/>
        <v>35.626621957644076</v>
      </c>
      <c r="N38" s="18">
        <f>+L38*100/I38</f>
        <v>44.093840190706992</v>
      </c>
      <c r="O38" s="18">
        <f>+J38*100/I38</f>
        <v>20.279537851648929</v>
      </c>
    </row>
    <row r="39" spans="1:15" ht="42" customHeight="1">
      <c r="A39" s="26" t="s">
        <v>51</v>
      </c>
      <c r="B39" s="26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6C4B-6320-4F36-9007-5614E4406636}">
  <dimension ref="A1:R59"/>
  <sheetViews>
    <sheetView tabSelected="1" topLeftCell="A24" zoomScale="80" zoomScaleNormal="80" workbookViewId="0">
      <selection activeCell="L41" sqref="L41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7" t="s">
        <v>0</v>
      </c>
      <c r="B7" s="24" t="s">
        <v>1</v>
      </c>
      <c r="C7" s="24" t="s">
        <v>2</v>
      </c>
      <c r="D7" s="24" t="s">
        <v>3</v>
      </c>
      <c r="E7" s="24" t="s">
        <v>26</v>
      </c>
      <c r="F7" s="29" t="s">
        <v>30</v>
      </c>
      <c r="G7" s="30"/>
      <c r="H7" s="31"/>
      <c r="I7" s="32" t="s">
        <v>31</v>
      </c>
      <c r="J7" s="32"/>
      <c r="K7" s="32"/>
      <c r="L7" s="32"/>
      <c r="M7" s="33" t="s">
        <v>28</v>
      </c>
      <c r="N7" s="25" t="s">
        <v>29</v>
      </c>
      <c r="O7" s="25" t="s">
        <v>32</v>
      </c>
    </row>
    <row r="8" spans="1:18" s="6" customFormat="1" ht="90" customHeight="1">
      <c r="A8" s="28"/>
      <c r="B8" s="24" t="s">
        <v>20</v>
      </c>
      <c r="C8" s="24" t="s">
        <v>20</v>
      </c>
      <c r="D8" s="24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4"/>
      <c r="N8" s="25"/>
      <c r="O8" s="25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4922599.9400000004</v>
      </c>
      <c r="K9" s="11">
        <v>8686138.9000000022</v>
      </c>
      <c r="L9" s="13">
        <f>+I9-J9-K9</f>
        <v>9491761.1599999964</v>
      </c>
      <c r="M9" s="14">
        <f>+K9*100/I9</f>
        <v>37.601519014739949</v>
      </c>
      <c r="N9" s="14">
        <f>+L9*100/I9</f>
        <v>41.088985779528564</v>
      </c>
      <c r="O9" s="14">
        <f>+J9*100/I9</f>
        <v>21.30949520573148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1280882.18</v>
      </c>
      <c r="K10" s="11">
        <v>4609130.6300000008</v>
      </c>
      <c r="L10" s="13">
        <f>+I10-J10-K10</f>
        <v>909987.18999999948</v>
      </c>
      <c r="M10" s="14">
        <f>+K10*100/I10</f>
        <v>67.78133279411766</v>
      </c>
      <c r="N10" s="14">
        <f>+L10*100/I10</f>
        <v>13.38216455882352</v>
      </c>
      <c r="O10" s="14">
        <f t="shared" ref="O10:O37" si="1">+J10*100/I10</f>
        <v>18.836502647058822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1080368.1199999999</v>
      </c>
      <c r="K11" s="11">
        <v>1815059.1099999999</v>
      </c>
      <c r="L11" s="13">
        <f t="shared" ref="L11:L36" si="2">+I11-J11-K11</f>
        <v>929572.77</v>
      </c>
      <c r="M11" s="14">
        <f>+K11*100/I11</f>
        <v>47.452525751633985</v>
      </c>
      <c r="N11" s="14">
        <f>+L11*100/I11</f>
        <v>24.302556078431373</v>
      </c>
      <c r="O11" s="14">
        <f t="shared" si="1"/>
        <v>28.244918169934635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25047.299999999996</v>
      </c>
      <c r="L12" s="13">
        <f t="shared" si="2"/>
        <v>204452.7</v>
      </c>
      <c r="M12" s="14">
        <f>+K12*100/I12</f>
        <v>10.913856209150325</v>
      </c>
      <c r="N12" s="14">
        <f>+L12*100/I12</f>
        <v>89.086143790849675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6301.87</v>
      </c>
      <c r="K17" s="11">
        <v>207547.32</v>
      </c>
      <c r="L17" s="13">
        <f t="shared" si="2"/>
        <v>58150.81</v>
      </c>
      <c r="M17" s="14">
        <f>+K17*100/I17</f>
        <v>76.304161764705881</v>
      </c>
      <c r="N17" s="14">
        <f>+L17*100/I17</f>
        <v>21.378974264705882</v>
      </c>
      <c r="O17" s="14">
        <f t="shared" si="1"/>
        <v>2.3168639705882352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1020</v>
      </c>
      <c r="K19" s="11">
        <v>0</v>
      </c>
      <c r="L19" s="13">
        <f t="shared" si="2"/>
        <v>15980</v>
      </c>
      <c r="M19" s="14">
        <f t="shared" si="4"/>
        <v>0</v>
      </c>
      <c r="N19" s="14">
        <f t="shared" si="3"/>
        <v>94</v>
      </c>
      <c r="O19" s="14">
        <f t="shared" si="1"/>
        <v>6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397472.3</v>
      </c>
      <c r="K20" s="11">
        <v>1068452.3999999999</v>
      </c>
      <c r="L20" s="13">
        <f t="shared" si="2"/>
        <v>404075.30000000005</v>
      </c>
      <c r="M20" s="14">
        <f>+K20*100/I20</f>
        <v>57.136491978609619</v>
      </c>
      <c r="N20" s="14">
        <f>+L20*100/I20</f>
        <v>21.608304812834227</v>
      </c>
      <c r="O20" s="14">
        <f t="shared" si="1"/>
        <v>21.25520320855615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56273.75</v>
      </c>
      <c r="K24" s="11">
        <v>25578.15</v>
      </c>
      <c r="L24" s="13">
        <f t="shared" si="2"/>
        <v>79648.100000000006</v>
      </c>
      <c r="M24" s="14">
        <f>+K24*100/I24</f>
        <v>15.837863777089783</v>
      </c>
      <c r="N24" s="14">
        <f>+L24*100/I24</f>
        <v>49.317708978328177</v>
      </c>
      <c r="O24" s="14">
        <f t="shared" si="1"/>
        <v>34.844427244582043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10917</v>
      </c>
      <c r="L26" s="13">
        <f t="shared" si="2"/>
        <v>22533</v>
      </c>
      <c r="M26" s="14">
        <f>+K26*100/I26</f>
        <v>32.108823529411765</v>
      </c>
      <c r="N26" s="14">
        <f>+L26*100/I26</f>
        <v>66.273529411764713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9253</v>
      </c>
      <c r="K29" s="11">
        <v>21990</v>
      </c>
      <c r="L29" s="13">
        <f t="shared" si="2"/>
        <v>28457</v>
      </c>
      <c r="M29" s="14">
        <f t="shared" si="4"/>
        <v>36.834170854271356</v>
      </c>
      <c r="N29" s="14">
        <f>+L29*100/I29</f>
        <v>47.666666666666664</v>
      </c>
      <c r="O29" s="14">
        <f t="shared" si="1"/>
        <v>15.499162479061976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36335</v>
      </c>
      <c r="K30" s="11">
        <v>11178</v>
      </c>
      <c r="L30" s="13">
        <f t="shared" si="2"/>
        <v>190487</v>
      </c>
      <c r="M30" s="14">
        <f>+K30*100/I30</f>
        <v>4.6966386554621851</v>
      </c>
      <c r="N30" s="14">
        <f>+L30*100/I30</f>
        <v>80.036554621848737</v>
      </c>
      <c r="O30" s="14">
        <f t="shared" si="1"/>
        <v>15.266806722689076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285466.5</v>
      </c>
      <c r="K35" s="11">
        <v>352748.2</v>
      </c>
      <c r="L35" s="13">
        <f>+I35-J35-K35</f>
        <v>126785.29999999999</v>
      </c>
      <c r="M35" s="14">
        <f t="shared" si="4"/>
        <v>46.110875816993463</v>
      </c>
      <c r="N35" s="14">
        <f>+L35*100/I35</f>
        <v>16.573241830065356</v>
      </c>
      <c r="O35" s="14">
        <f t="shared" si="1"/>
        <v>37.315882352941173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5320</v>
      </c>
      <c r="K37" s="12">
        <v>107193</v>
      </c>
      <c r="L37" s="13">
        <f>+I37-K37-J37</f>
        <v>57487</v>
      </c>
      <c r="M37" s="14">
        <f t="shared" si="4"/>
        <v>63.054705882352941</v>
      </c>
      <c r="N37" s="14">
        <f>+L37*100/I37</f>
        <v>33.815882352941173</v>
      </c>
      <c r="O37" s="14">
        <f t="shared" si="1"/>
        <v>3.1294117647058823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8081842.6600000001</v>
      </c>
      <c r="K38" s="17">
        <f>SUM(K9:K37)</f>
        <v>17103563.850000001</v>
      </c>
      <c r="L38" s="17">
        <f>+I38-J38-K38</f>
        <v>12778593.489999998</v>
      </c>
      <c r="M38" s="18">
        <f t="shared" si="4"/>
        <v>45.052059451058902</v>
      </c>
      <c r="N38" s="18">
        <f>+L38*100/I38</f>
        <v>33.659765804446309</v>
      </c>
      <c r="O38" s="18">
        <f>+J38*100/I38</f>
        <v>21.288174744494786</v>
      </c>
    </row>
    <row r="39" spans="1:15" ht="42" customHeight="1">
      <c r="A39" s="26" t="s">
        <v>52</v>
      </c>
      <c r="B39" s="26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ต.ค 67</vt:lpstr>
      <vt:lpstr>พ.ย 67</vt:lpstr>
      <vt:lpstr>ธ.ค 67</vt:lpstr>
      <vt:lpstr>ม.ค 68</vt:lpstr>
      <vt:lpstr>ก.พ 68</vt:lpstr>
      <vt:lpstr>มี.ค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2025-04-11T07:48:24Z</dcterms:modified>
</cp:coreProperties>
</file>